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G24" i="2" l="1"/>
  <c r="F24" i="2"/>
  <c r="G21" i="2"/>
  <c r="G23" i="2"/>
  <c r="G22" i="2"/>
  <c r="E26" i="2"/>
  <c r="E25" i="2"/>
  <c r="E24" i="2"/>
  <c r="P17" i="2" l="1"/>
  <c r="O17" i="2"/>
  <c r="M17" i="2"/>
  <c r="K17" i="2"/>
  <c r="I17" i="2"/>
  <c r="E17" i="2"/>
  <c r="C17" i="2"/>
  <c r="O6" i="2" l="1"/>
  <c r="O7" i="2"/>
  <c r="O8" i="2"/>
  <c r="O9" i="2"/>
  <c r="O10" i="2"/>
  <c r="M6" i="2"/>
  <c r="M7" i="2"/>
  <c r="M8" i="2"/>
  <c r="M9" i="2"/>
  <c r="M10" i="2"/>
  <c r="M11" i="2"/>
  <c r="M12" i="2"/>
  <c r="M13" i="2"/>
  <c r="M14" i="2"/>
  <c r="M15" i="2"/>
  <c r="M16" i="2"/>
  <c r="K6" i="2"/>
  <c r="K7" i="2"/>
  <c r="K8" i="2"/>
  <c r="K9" i="2"/>
  <c r="K10" i="2"/>
  <c r="K11" i="2"/>
  <c r="K12" i="2"/>
  <c r="K13" i="2"/>
  <c r="K14" i="2"/>
  <c r="K15" i="2"/>
  <c r="K16" i="2"/>
  <c r="I6" i="2"/>
  <c r="I7" i="2"/>
  <c r="I8" i="2"/>
  <c r="I9" i="2"/>
  <c r="I10" i="2"/>
  <c r="I11" i="2"/>
  <c r="I12" i="2"/>
  <c r="I13" i="2"/>
  <c r="I14" i="2"/>
  <c r="I15" i="2"/>
  <c r="I16" i="2"/>
  <c r="G6" i="2"/>
  <c r="G7" i="2"/>
  <c r="G8" i="2"/>
  <c r="G9" i="2"/>
  <c r="G10" i="2"/>
  <c r="G11" i="2"/>
  <c r="G12" i="2"/>
  <c r="G13" i="2"/>
  <c r="G14" i="2"/>
  <c r="G15" i="2"/>
  <c r="G16" i="2"/>
  <c r="E6" i="2"/>
  <c r="E7" i="2"/>
  <c r="E8" i="2"/>
  <c r="E9" i="2"/>
  <c r="E10" i="2"/>
  <c r="E11" i="2"/>
  <c r="E12" i="2"/>
  <c r="E13" i="2"/>
  <c r="E14" i="2"/>
  <c r="E15" i="2"/>
  <c r="E16" i="2"/>
  <c r="O5" i="2"/>
  <c r="M5" i="2"/>
  <c r="K5" i="2"/>
  <c r="I5" i="2"/>
  <c r="G5" i="2"/>
  <c r="E5" i="2"/>
  <c r="C16" i="2"/>
  <c r="C15" i="2"/>
  <c r="C14" i="2"/>
  <c r="C13" i="2"/>
  <c r="C12" i="2"/>
  <c r="C11" i="2"/>
  <c r="C10" i="2"/>
  <c r="C9" i="2"/>
  <c r="C8" i="2"/>
  <c r="C7" i="2"/>
  <c r="C6" i="2"/>
  <c r="J9" i="1"/>
  <c r="J10" i="1"/>
  <c r="J11" i="1"/>
  <c r="J12" i="1"/>
  <c r="J13" i="1"/>
  <c r="J14" i="1"/>
  <c r="J15" i="1"/>
  <c r="J16" i="1"/>
  <c r="J17" i="1"/>
  <c r="J18" i="1"/>
  <c r="J19" i="1"/>
  <c r="J8" i="1"/>
  <c r="I9" i="1"/>
  <c r="I10" i="1"/>
  <c r="I11" i="1"/>
  <c r="I12" i="1"/>
  <c r="I13" i="1"/>
  <c r="I14" i="1"/>
  <c r="I15" i="1"/>
  <c r="I16" i="1"/>
  <c r="I17" i="1"/>
  <c r="I18" i="1"/>
  <c r="I19" i="1"/>
  <c r="I8" i="1"/>
  <c r="H12" i="1"/>
  <c r="H13" i="1"/>
  <c r="H14" i="1"/>
  <c r="H15" i="1"/>
  <c r="H16" i="1"/>
  <c r="H17" i="1"/>
  <c r="H18" i="1"/>
  <c r="H19" i="1"/>
  <c r="H10" i="1"/>
  <c r="H11" i="1"/>
  <c r="H9" i="1"/>
  <c r="H8" i="1"/>
  <c r="F19" i="1"/>
  <c r="G19" i="1" s="1"/>
  <c r="G9" i="1"/>
  <c r="G10" i="1"/>
  <c r="G11" i="1"/>
  <c r="G12" i="1"/>
  <c r="G13" i="1"/>
  <c r="G14" i="1"/>
  <c r="G15" i="1"/>
  <c r="G16" i="1"/>
  <c r="G17" i="1"/>
  <c r="G18" i="1"/>
  <c r="F8" i="1"/>
  <c r="G8" i="1" s="1"/>
  <c r="F9" i="1"/>
  <c r="F10" i="1"/>
  <c r="F11" i="1"/>
  <c r="F12" i="1"/>
  <c r="F13" i="1"/>
  <c r="F14" i="1"/>
  <c r="F15" i="1"/>
  <c r="F16" i="1"/>
  <c r="F17" i="1"/>
  <c r="F18" i="1"/>
  <c r="E9" i="1"/>
  <c r="E8" i="1"/>
  <c r="E10" i="1"/>
  <c r="E11" i="1"/>
  <c r="E12" i="1"/>
  <c r="E13" i="1"/>
  <c r="E14" i="1"/>
  <c r="E15" i="1"/>
  <c r="E16" i="1"/>
  <c r="E17" i="1"/>
  <c r="E18" i="1"/>
  <c r="E19" i="1"/>
  <c r="D11" i="1"/>
  <c r="D9" i="1"/>
</calcChain>
</file>

<file path=xl/sharedStrings.xml><?xml version="1.0" encoding="utf-8"?>
<sst xmlns="http://schemas.openxmlformats.org/spreadsheetml/2006/main" count="31" uniqueCount="30">
  <si>
    <t>IGÊNCIA</t>
  </si>
  <si>
    <t>VALOR MENSAL</t>
  </si>
  <si>
    <t>VALOR DIÁRIO</t>
  </si>
  <si>
    <t>VALOR HORA</t>
  </si>
  <si>
    <t>NORMA LEGAL</t>
  </si>
  <si>
    <t>D.O.U.</t>
  </si>
  <si>
    <t>01.01.2019</t>
  </si>
  <si>
    <t>Decreto 9.661/2019</t>
  </si>
  <si>
    <t>01.01.2018</t>
  </si>
  <si>
    <t>Decreto 9.255/2017</t>
  </si>
  <si>
    <t>29.12.2017</t>
  </si>
  <si>
    <t>01.01.2017</t>
  </si>
  <si>
    <t>Decreto 8.948/2016</t>
  </si>
  <si>
    <t>30.12.2016</t>
  </si>
  <si>
    <t>01.01.2016</t>
  </si>
  <si>
    <t>Decreto 8.618/2015</t>
  </si>
  <si>
    <t>30.12.2015</t>
  </si>
  <si>
    <t>01.01.2015</t>
  </si>
  <si>
    <t>Decreto 8.381/2014</t>
  </si>
  <si>
    <t>30.12.2014</t>
  </si>
  <si>
    <t>01.01.2014</t>
  </si>
  <si>
    <t>Decreto 8.166/2013</t>
  </si>
  <si>
    <t>24.12.2013</t>
  </si>
  <si>
    <t>01.01.2013</t>
  </si>
  <si>
    <t>Decreto 7.872/2012</t>
  </si>
  <si>
    <t>26.12.2012</t>
  </si>
  <si>
    <t>01.01.2012</t>
  </si>
  <si>
    <t>Decreto 7.655/2011</t>
  </si>
  <si>
    <t>original</t>
  </si>
  <si>
    <t>correção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</si>
</sst>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 wrapText="1"/>
    </xf>
    <xf numFmtId="0" fontId="0" fillId="2" borderId="2" xfId="0" applyFill="1" applyBorder="1"/>
    <xf numFmtId="43" fontId="0" fillId="0" borderId="0" xfId="1" applyFont="1"/>
    <xf numFmtId="8" fontId="2" fillId="0" borderId="0" xfId="0" applyNumberFormat="1" applyFont="1"/>
    <xf numFmtId="43" fontId="0" fillId="0" borderId="0" xfId="0" applyNumberFormat="1"/>
    <xf numFmtId="4" fontId="0" fillId="0" borderId="0" xfId="0" applyNumberFormat="1"/>
    <xf numFmtId="43" fontId="0" fillId="0" borderId="0" xfId="1" applyFont="1" applyAlignment="1">
      <alignment horizontal="right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://www.normaslegais.com.br/legislacao/Decreto-8948-2016.htm" TargetMode="External"/><Relationship Id="rId7" Type="http://schemas.openxmlformats.org/officeDocument/2006/relationships/hyperlink" Target="http://www.normaslegais.com.br/legislacao/decreto-7655-2011.htm" TargetMode="External"/><Relationship Id="rId2" Type="http://schemas.openxmlformats.org/officeDocument/2006/relationships/hyperlink" Target="http://www.normaslegais.com.br/legislacao/decreto9255_2017.htm" TargetMode="External"/><Relationship Id="rId1" Type="http://schemas.openxmlformats.org/officeDocument/2006/relationships/hyperlink" Target="http://www.normaslegais.com.br/legislacao/decreto9661-2019.htm" TargetMode="External"/><Relationship Id="rId6" Type="http://schemas.openxmlformats.org/officeDocument/2006/relationships/hyperlink" Target="http://www.normaslegais.com.br/legislacao/decreto-7872-2012.htm" TargetMode="External"/><Relationship Id="rId5" Type="http://schemas.openxmlformats.org/officeDocument/2006/relationships/hyperlink" Target="http://www.normaslegais.com.br/legislacao/decreto-8166-2013.htm" TargetMode="External"/><Relationship Id="rId4" Type="http://schemas.openxmlformats.org/officeDocument/2006/relationships/hyperlink" Target="http://www.normaslegais.com.br/legislacao/decreto-8166-2013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J20"/>
  <sheetViews>
    <sheetView workbookViewId="0">
      <selection activeCell="D8" sqref="D8:J19"/>
    </sheetView>
  </sheetViews>
  <sheetFormatPr defaultRowHeight="15" x14ac:dyDescent="0.25"/>
  <cols>
    <col min="4" max="10" width="10.7109375" bestFit="1" customWidth="1"/>
  </cols>
  <sheetData>
    <row r="8" spans="4:10" x14ac:dyDescent="0.25">
      <c r="D8" s="1">
        <v>40939</v>
      </c>
      <c r="E8" s="1">
        <f>D8+365</f>
        <v>41304</v>
      </c>
      <c r="F8" s="1">
        <f>E8+366</f>
        <v>41670</v>
      </c>
      <c r="G8" s="1">
        <f>F8+365</f>
        <v>42035</v>
      </c>
      <c r="H8" s="1">
        <f>G8+365</f>
        <v>42400</v>
      </c>
      <c r="I8" s="1">
        <f>H8+365</f>
        <v>42765</v>
      </c>
      <c r="J8" s="1">
        <f>I8+365</f>
        <v>43130</v>
      </c>
    </row>
    <row r="9" spans="4:10" x14ac:dyDescent="0.25">
      <c r="D9" s="1">
        <f>D8+30</f>
        <v>40969</v>
      </c>
      <c r="E9" s="1">
        <f>D9+364</f>
        <v>41333</v>
      </c>
      <c r="F9" s="1">
        <f t="shared" ref="F9:G19" si="0">E9+365</f>
        <v>41698</v>
      </c>
      <c r="G9" s="1">
        <f t="shared" si="0"/>
        <v>42063</v>
      </c>
      <c r="H9" s="1">
        <f>G9+366</f>
        <v>42429</v>
      </c>
      <c r="I9" s="1">
        <f t="shared" ref="I9:J19" si="1">H9+365</f>
        <v>42794</v>
      </c>
      <c r="J9" s="1">
        <f t="shared" si="1"/>
        <v>43159</v>
      </c>
    </row>
    <row r="10" spans="4:10" x14ac:dyDescent="0.25">
      <c r="D10" s="1">
        <v>40999</v>
      </c>
      <c r="E10" s="1">
        <f t="shared" ref="E10:E19" si="2">D10+365</f>
        <v>41364</v>
      </c>
      <c r="F10" s="1">
        <f t="shared" si="0"/>
        <v>41729</v>
      </c>
      <c r="G10" s="1">
        <f t="shared" si="0"/>
        <v>42094</v>
      </c>
      <c r="H10" s="1">
        <f t="shared" ref="H10:H19" si="3">G10+366</f>
        <v>42460</v>
      </c>
      <c r="I10" s="1">
        <f t="shared" si="1"/>
        <v>42825</v>
      </c>
      <c r="J10" s="1">
        <f t="shared" si="1"/>
        <v>43190</v>
      </c>
    </row>
    <row r="11" spans="4:10" x14ac:dyDescent="0.25">
      <c r="D11" s="1">
        <f t="shared" ref="D11" si="4">D10+30</f>
        <v>41029</v>
      </c>
      <c r="E11" s="1">
        <f t="shared" si="2"/>
        <v>41394</v>
      </c>
      <c r="F11" s="1">
        <f t="shared" si="0"/>
        <v>41759</v>
      </c>
      <c r="G11" s="1">
        <f t="shared" si="0"/>
        <v>42124</v>
      </c>
      <c r="H11" s="1">
        <f t="shared" si="3"/>
        <v>42490</v>
      </c>
      <c r="I11" s="1">
        <f t="shared" si="1"/>
        <v>42855</v>
      </c>
      <c r="J11" s="1">
        <f t="shared" si="1"/>
        <v>43220</v>
      </c>
    </row>
    <row r="12" spans="4:10" x14ac:dyDescent="0.25">
      <c r="D12" s="1">
        <v>41060</v>
      </c>
      <c r="E12" s="1">
        <f t="shared" si="2"/>
        <v>41425</v>
      </c>
      <c r="F12" s="1">
        <f t="shared" si="0"/>
        <v>41790</v>
      </c>
      <c r="G12" s="1">
        <f t="shared" si="0"/>
        <v>42155</v>
      </c>
      <c r="H12" s="1">
        <f t="shared" si="3"/>
        <v>42521</v>
      </c>
      <c r="I12" s="1">
        <f t="shared" si="1"/>
        <v>42886</v>
      </c>
      <c r="J12" s="1">
        <f t="shared" si="1"/>
        <v>43251</v>
      </c>
    </row>
    <row r="13" spans="4:10" x14ac:dyDescent="0.25">
      <c r="D13" s="1">
        <v>41090</v>
      </c>
      <c r="E13" s="1">
        <f t="shared" si="2"/>
        <v>41455</v>
      </c>
      <c r="F13" s="1">
        <f t="shared" si="0"/>
        <v>41820</v>
      </c>
      <c r="G13" s="1">
        <f t="shared" si="0"/>
        <v>42185</v>
      </c>
      <c r="H13" s="1">
        <f t="shared" si="3"/>
        <v>42551</v>
      </c>
      <c r="I13" s="1">
        <f t="shared" si="1"/>
        <v>42916</v>
      </c>
      <c r="J13" s="1">
        <f t="shared" si="1"/>
        <v>43281</v>
      </c>
    </row>
    <row r="14" spans="4:10" x14ac:dyDescent="0.25">
      <c r="D14" s="1">
        <v>41121</v>
      </c>
      <c r="E14" s="1">
        <f t="shared" si="2"/>
        <v>41486</v>
      </c>
      <c r="F14" s="1">
        <f t="shared" si="0"/>
        <v>41851</v>
      </c>
      <c r="G14" s="1">
        <f t="shared" si="0"/>
        <v>42216</v>
      </c>
      <c r="H14" s="1">
        <f t="shared" si="3"/>
        <v>42582</v>
      </c>
      <c r="I14" s="1">
        <f t="shared" si="1"/>
        <v>42947</v>
      </c>
      <c r="J14" s="1">
        <f t="shared" si="1"/>
        <v>43312</v>
      </c>
    </row>
    <row r="15" spans="4:10" x14ac:dyDescent="0.25">
      <c r="D15" s="1">
        <v>41152</v>
      </c>
      <c r="E15" s="1">
        <f t="shared" si="2"/>
        <v>41517</v>
      </c>
      <c r="F15" s="1">
        <f t="shared" si="0"/>
        <v>41882</v>
      </c>
      <c r="G15" s="1">
        <f t="shared" si="0"/>
        <v>42247</v>
      </c>
      <c r="H15" s="1">
        <f t="shared" si="3"/>
        <v>42613</v>
      </c>
      <c r="I15" s="1">
        <f t="shared" si="1"/>
        <v>42978</v>
      </c>
      <c r="J15" s="1">
        <f t="shared" si="1"/>
        <v>43343</v>
      </c>
    </row>
    <row r="16" spans="4:10" x14ac:dyDescent="0.25">
      <c r="D16" s="1">
        <v>41182</v>
      </c>
      <c r="E16" s="1">
        <f t="shared" si="2"/>
        <v>41547</v>
      </c>
      <c r="F16" s="1">
        <f t="shared" si="0"/>
        <v>41912</v>
      </c>
      <c r="G16" s="1">
        <f t="shared" si="0"/>
        <v>42277</v>
      </c>
      <c r="H16" s="1">
        <f t="shared" si="3"/>
        <v>42643</v>
      </c>
      <c r="I16" s="1">
        <f t="shared" si="1"/>
        <v>43008</v>
      </c>
      <c r="J16" s="1">
        <f t="shared" si="1"/>
        <v>43373</v>
      </c>
    </row>
    <row r="17" spans="4:10" x14ac:dyDescent="0.25">
      <c r="D17" s="1">
        <v>41213</v>
      </c>
      <c r="E17" s="1">
        <f t="shared" si="2"/>
        <v>41578</v>
      </c>
      <c r="F17" s="1">
        <f t="shared" si="0"/>
        <v>41943</v>
      </c>
      <c r="G17" s="1">
        <f t="shared" si="0"/>
        <v>42308</v>
      </c>
      <c r="H17" s="1">
        <f t="shared" si="3"/>
        <v>42674</v>
      </c>
      <c r="I17" s="1">
        <f t="shared" si="1"/>
        <v>43039</v>
      </c>
      <c r="J17" s="1">
        <f t="shared" si="1"/>
        <v>43404</v>
      </c>
    </row>
    <row r="18" spans="4:10" x14ac:dyDescent="0.25">
      <c r="D18" s="1">
        <v>41243</v>
      </c>
      <c r="E18" s="1">
        <f t="shared" si="2"/>
        <v>41608</v>
      </c>
      <c r="F18" s="1">
        <f t="shared" si="0"/>
        <v>41973</v>
      </c>
      <c r="G18" s="1">
        <f t="shared" si="0"/>
        <v>42338</v>
      </c>
      <c r="H18" s="1">
        <f t="shared" si="3"/>
        <v>42704</v>
      </c>
      <c r="I18" s="1">
        <f t="shared" si="1"/>
        <v>43069</v>
      </c>
      <c r="J18" s="1">
        <f t="shared" si="1"/>
        <v>43434</v>
      </c>
    </row>
    <row r="19" spans="4:10" x14ac:dyDescent="0.25">
      <c r="D19" s="1">
        <v>41274</v>
      </c>
      <c r="E19" s="1">
        <f t="shared" si="2"/>
        <v>41639</v>
      </c>
      <c r="F19" s="1">
        <f>E19+365</f>
        <v>42004</v>
      </c>
      <c r="G19" s="1">
        <f t="shared" si="0"/>
        <v>42369</v>
      </c>
      <c r="H19" s="1">
        <f t="shared" si="3"/>
        <v>42735</v>
      </c>
      <c r="I19" s="1">
        <f t="shared" si="1"/>
        <v>43100</v>
      </c>
      <c r="J19" s="1">
        <f t="shared" si="1"/>
        <v>43465</v>
      </c>
    </row>
    <row r="20" spans="4:10" x14ac:dyDescent="0.25">
      <c r="D20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P26"/>
  <sheetViews>
    <sheetView tabSelected="1" topLeftCell="A3" workbookViewId="0">
      <selection activeCell="F24" sqref="F24"/>
    </sheetView>
  </sheetViews>
  <sheetFormatPr defaultRowHeight="15" x14ac:dyDescent="0.25"/>
  <cols>
    <col min="1" max="1" width="4.28515625" customWidth="1"/>
    <col min="2" max="2" width="10.7109375" bestFit="1" customWidth="1"/>
    <col min="3" max="3" width="10.7109375" customWidth="1"/>
    <col min="4" max="4" width="10.7109375" bestFit="1" customWidth="1"/>
    <col min="5" max="5" width="10.7109375" customWidth="1"/>
    <col min="6" max="6" width="10.7109375" bestFit="1" customWidth="1"/>
    <col min="7" max="7" width="10.7109375" customWidth="1"/>
    <col min="8" max="8" width="10.7109375" bestFit="1" customWidth="1"/>
    <col min="9" max="9" width="10.7109375" customWidth="1"/>
    <col min="10" max="10" width="10.7109375" bestFit="1" customWidth="1"/>
    <col min="11" max="11" width="10.7109375" customWidth="1"/>
    <col min="12" max="12" width="10.7109375" bestFit="1" customWidth="1"/>
    <col min="13" max="13" width="10.7109375" customWidth="1"/>
    <col min="14" max="14" width="10.7109375" bestFit="1" customWidth="1"/>
    <col min="15" max="15" width="10.42578125" bestFit="1" customWidth="1"/>
    <col min="16" max="16" width="10.5703125" bestFit="1" customWidth="1"/>
  </cols>
  <sheetData>
    <row r="4" spans="2:15" ht="15.75" x14ac:dyDescent="0.25">
      <c r="C4" s="7">
        <v>622</v>
      </c>
      <c r="E4" s="8">
        <v>678</v>
      </c>
      <c r="G4" s="8">
        <v>724</v>
      </c>
      <c r="I4" s="8">
        <v>788</v>
      </c>
      <c r="K4" s="8">
        <v>880</v>
      </c>
      <c r="M4" s="8">
        <v>937</v>
      </c>
      <c r="O4" s="8">
        <v>954</v>
      </c>
    </row>
    <row r="5" spans="2:15" x14ac:dyDescent="0.25">
      <c r="B5" s="1">
        <v>40939</v>
      </c>
      <c r="C5" s="7">
        <v>207.33</v>
      </c>
      <c r="D5" s="1">
        <v>41304</v>
      </c>
      <c r="E5" s="7">
        <f>E$4/3</f>
        <v>226</v>
      </c>
      <c r="F5" s="1">
        <v>41670</v>
      </c>
      <c r="G5" s="7">
        <f>G$4/3</f>
        <v>241.33333333333334</v>
      </c>
      <c r="H5" s="1">
        <v>42035</v>
      </c>
      <c r="I5" s="7">
        <f>I$4/3</f>
        <v>262.66666666666669</v>
      </c>
      <c r="J5" s="1">
        <v>42400</v>
      </c>
      <c r="K5" s="7">
        <f>K$4/3</f>
        <v>293.33333333333331</v>
      </c>
      <c r="L5" s="1">
        <v>42765</v>
      </c>
      <c r="M5" s="7">
        <f>M$4/3</f>
        <v>312.33333333333331</v>
      </c>
      <c r="N5" s="1">
        <v>43130</v>
      </c>
      <c r="O5" s="7">
        <f>O$4/3</f>
        <v>318</v>
      </c>
    </row>
    <row r="6" spans="2:15" x14ac:dyDescent="0.25">
      <c r="B6" s="1">
        <v>40968</v>
      </c>
      <c r="C6" s="7">
        <f>C$4/3</f>
        <v>207.33333333333334</v>
      </c>
      <c r="D6" s="1">
        <v>41333</v>
      </c>
      <c r="E6" s="7">
        <f t="shared" ref="E6:E16" si="0">E$4/3</f>
        <v>226</v>
      </c>
      <c r="F6" s="1">
        <v>41698</v>
      </c>
      <c r="G6" s="7">
        <f t="shared" ref="G6:G16" si="1">G$4/3</f>
        <v>241.33333333333334</v>
      </c>
      <c r="H6" s="1">
        <v>42063</v>
      </c>
      <c r="I6" s="7">
        <f t="shared" ref="I6:I16" si="2">I$4/3</f>
        <v>262.66666666666669</v>
      </c>
      <c r="J6" s="1">
        <v>42429</v>
      </c>
      <c r="K6" s="7">
        <f t="shared" ref="K6:K16" si="3">K$4/3</f>
        <v>293.33333333333331</v>
      </c>
      <c r="L6" s="1">
        <v>42794</v>
      </c>
      <c r="M6" s="7">
        <f t="shared" ref="M6:M16" si="4">M$4/3</f>
        <v>312.33333333333331</v>
      </c>
      <c r="N6" s="1">
        <v>43159</v>
      </c>
      <c r="O6" s="7">
        <f t="shared" ref="O6:O10" si="5">O$4/3</f>
        <v>318</v>
      </c>
    </row>
    <row r="7" spans="2:15" x14ac:dyDescent="0.25">
      <c r="B7" s="1">
        <v>40999</v>
      </c>
      <c r="C7" s="7">
        <f t="shared" ref="C7:C16" si="6">C$4/3</f>
        <v>207.33333333333334</v>
      </c>
      <c r="D7" s="1">
        <v>41364</v>
      </c>
      <c r="E7" s="7">
        <f t="shared" si="0"/>
        <v>226</v>
      </c>
      <c r="F7" s="1">
        <v>41729</v>
      </c>
      <c r="G7" s="7">
        <f t="shared" si="1"/>
        <v>241.33333333333334</v>
      </c>
      <c r="H7" s="1">
        <v>42094</v>
      </c>
      <c r="I7" s="7">
        <f t="shared" si="2"/>
        <v>262.66666666666669</v>
      </c>
      <c r="J7" s="1">
        <v>42460</v>
      </c>
      <c r="K7" s="7">
        <f t="shared" si="3"/>
        <v>293.33333333333331</v>
      </c>
      <c r="L7" s="1">
        <v>42825</v>
      </c>
      <c r="M7" s="7">
        <f t="shared" si="4"/>
        <v>312.33333333333331</v>
      </c>
      <c r="N7" s="1">
        <v>43190</v>
      </c>
      <c r="O7" s="7">
        <f t="shared" si="5"/>
        <v>318</v>
      </c>
    </row>
    <row r="8" spans="2:15" x14ac:dyDescent="0.25">
      <c r="B8" s="1">
        <v>41029</v>
      </c>
      <c r="C8" s="7">
        <f t="shared" si="6"/>
        <v>207.33333333333334</v>
      </c>
      <c r="D8" s="1">
        <v>41394</v>
      </c>
      <c r="E8" s="7">
        <f t="shared" si="0"/>
        <v>226</v>
      </c>
      <c r="F8" s="1">
        <v>41759</v>
      </c>
      <c r="G8" s="7">
        <f t="shared" si="1"/>
        <v>241.33333333333334</v>
      </c>
      <c r="H8" s="1">
        <v>42124</v>
      </c>
      <c r="I8" s="7">
        <f t="shared" si="2"/>
        <v>262.66666666666669</v>
      </c>
      <c r="J8" s="1">
        <v>42490</v>
      </c>
      <c r="K8" s="7">
        <f t="shared" si="3"/>
        <v>293.33333333333331</v>
      </c>
      <c r="L8" s="1">
        <v>42855</v>
      </c>
      <c r="M8" s="7">
        <f t="shared" si="4"/>
        <v>312.33333333333331</v>
      </c>
      <c r="N8" s="1">
        <v>43220</v>
      </c>
      <c r="O8" s="7">
        <f t="shared" si="5"/>
        <v>318</v>
      </c>
    </row>
    <row r="9" spans="2:15" x14ac:dyDescent="0.25">
      <c r="B9" s="1">
        <v>41060</v>
      </c>
      <c r="C9" s="7">
        <f t="shared" si="6"/>
        <v>207.33333333333334</v>
      </c>
      <c r="D9" s="1">
        <v>41425</v>
      </c>
      <c r="E9" s="7">
        <f t="shared" si="0"/>
        <v>226</v>
      </c>
      <c r="F9" s="1">
        <v>41790</v>
      </c>
      <c r="G9" s="7">
        <f t="shared" si="1"/>
        <v>241.33333333333334</v>
      </c>
      <c r="H9" s="1">
        <v>42155</v>
      </c>
      <c r="I9" s="7">
        <f t="shared" si="2"/>
        <v>262.66666666666669</v>
      </c>
      <c r="J9" s="1">
        <v>42521</v>
      </c>
      <c r="K9" s="7">
        <f t="shared" si="3"/>
        <v>293.33333333333331</v>
      </c>
      <c r="L9" s="1">
        <v>42886</v>
      </c>
      <c r="M9" s="7">
        <f t="shared" si="4"/>
        <v>312.33333333333331</v>
      </c>
      <c r="N9" s="1">
        <v>43251</v>
      </c>
      <c r="O9" s="7">
        <f t="shared" si="5"/>
        <v>318</v>
      </c>
    </row>
    <row r="10" spans="2:15" x14ac:dyDescent="0.25">
      <c r="B10" s="1">
        <v>41090</v>
      </c>
      <c r="C10" s="7">
        <f t="shared" si="6"/>
        <v>207.33333333333334</v>
      </c>
      <c r="D10" s="1">
        <v>41455</v>
      </c>
      <c r="E10" s="7">
        <f t="shared" si="0"/>
        <v>226</v>
      </c>
      <c r="F10" s="1">
        <v>41820</v>
      </c>
      <c r="G10" s="7">
        <f t="shared" si="1"/>
        <v>241.33333333333334</v>
      </c>
      <c r="H10" s="1">
        <v>42185</v>
      </c>
      <c r="I10" s="7">
        <f t="shared" si="2"/>
        <v>262.66666666666669</v>
      </c>
      <c r="J10" s="1">
        <v>42551</v>
      </c>
      <c r="K10" s="7">
        <f t="shared" si="3"/>
        <v>293.33333333333331</v>
      </c>
      <c r="L10" s="1">
        <v>42916</v>
      </c>
      <c r="M10" s="7">
        <f t="shared" si="4"/>
        <v>312.33333333333331</v>
      </c>
      <c r="N10" s="1">
        <v>43281</v>
      </c>
      <c r="O10" s="7">
        <f t="shared" si="5"/>
        <v>318</v>
      </c>
    </row>
    <row r="11" spans="2:15" x14ac:dyDescent="0.25">
      <c r="B11" s="1">
        <v>41121</v>
      </c>
      <c r="C11" s="7">
        <f t="shared" si="6"/>
        <v>207.33333333333334</v>
      </c>
      <c r="D11" s="1">
        <v>41486</v>
      </c>
      <c r="E11" s="7">
        <f t="shared" si="0"/>
        <v>226</v>
      </c>
      <c r="F11" s="1">
        <v>41851</v>
      </c>
      <c r="G11" s="7">
        <f t="shared" si="1"/>
        <v>241.33333333333334</v>
      </c>
      <c r="H11" s="1">
        <v>42216</v>
      </c>
      <c r="I11" s="7">
        <f t="shared" si="2"/>
        <v>262.66666666666669</v>
      </c>
      <c r="J11" s="1">
        <v>42582</v>
      </c>
      <c r="K11" s="7">
        <f t="shared" si="3"/>
        <v>293.33333333333331</v>
      </c>
      <c r="L11" s="1">
        <v>42947</v>
      </c>
      <c r="M11" s="7">
        <f t="shared" si="4"/>
        <v>312.33333333333331</v>
      </c>
      <c r="N11" s="1">
        <v>43312</v>
      </c>
      <c r="O11" s="7">
        <v>0</v>
      </c>
    </row>
    <row r="12" spans="2:15" x14ac:dyDescent="0.25">
      <c r="B12" s="1">
        <v>41152</v>
      </c>
      <c r="C12" s="7">
        <f t="shared" si="6"/>
        <v>207.33333333333334</v>
      </c>
      <c r="D12" s="1">
        <v>41517</v>
      </c>
      <c r="E12" s="7">
        <f t="shared" si="0"/>
        <v>226</v>
      </c>
      <c r="F12" s="1">
        <v>41882</v>
      </c>
      <c r="G12" s="7">
        <f t="shared" si="1"/>
        <v>241.33333333333334</v>
      </c>
      <c r="H12" s="1">
        <v>42247</v>
      </c>
      <c r="I12" s="7">
        <f t="shared" si="2"/>
        <v>262.66666666666669</v>
      </c>
      <c r="J12" s="1">
        <v>42613</v>
      </c>
      <c r="K12" s="7">
        <f t="shared" si="3"/>
        <v>293.33333333333331</v>
      </c>
      <c r="L12" s="1">
        <v>42978</v>
      </c>
      <c r="M12" s="7">
        <f t="shared" si="4"/>
        <v>312.33333333333331</v>
      </c>
      <c r="N12" s="1">
        <v>43343</v>
      </c>
      <c r="O12" s="7">
        <v>0</v>
      </c>
    </row>
    <row r="13" spans="2:15" x14ac:dyDescent="0.25">
      <c r="B13" s="1">
        <v>41182</v>
      </c>
      <c r="C13" s="7">
        <f t="shared" si="6"/>
        <v>207.33333333333334</v>
      </c>
      <c r="D13" s="1">
        <v>41547</v>
      </c>
      <c r="E13" s="7">
        <f t="shared" si="0"/>
        <v>226</v>
      </c>
      <c r="F13" s="1">
        <v>41912</v>
      </c>
      <c r="G13" s="7">
        <f t="shared" si="1"/>
        <v>241.33333333333334</v>
      </c>
      <c r="H13" s="1">
        <v>42277</v>
      </c>
      <c r="I13" s="7">
        <f t="shared" si="2"/>
        <v>262.66666666666669</v>
      </c>
      <c r="J13" s="1">
        <v>42643</v>
      </c>
      <c r="K13" s="7">
        <f t="shared" si="3"/>
        <v>293.33333333333331</v>
      </c>
      <c r="L13" s="1">
        <v>43008</v>
      </c>
      <c r="M13" s="7">
        <f t="shared" si="4"/>
        <v>312.33333333333331</v>
      </c>
      <c r="N13" s="1">
        <v>43373</v>
      </c>
      <c r="O13" s="7">
        <v>0</v>
      </c>
    </row>
    <row r="14" spans="2:15" x14ac:dyDescent="0.25">
      <c r="B14" s="1">
        <v>41213</v>
      </c>
      <c r="C14" s="7">
        <f t="shared" si="6"/>
        <v>207.33333333333334</v>
      </c>
      <c r="D14" s="1">
        <v>41578</v>
      </c>
      <c r="E14" s="7">
        <f t="shared" si="0"/>
        <v>226</v>
      </c>
      <c r="F14" s="1">
        <v>41943</v>
      </c>
      <c r="G14" s="7">
        <f t="shared" si="1"/>
        <v>241.33333333333334</v>
      </c>
      <c r="H14" s="1">
        <v>42308</v>
      </c>
      <c r="I14" s="7">
        <f t="shared" si="2"/>
        <v>262.66666666666669</v>
      </c>
      <c r="J14" s="1">
        <v>42674</v>
      </c>
      <c r="K14" s="7">
        <f t="shared" si="3"/>
        <v>293.33333333333331</v>
      </c>
      <c r="L14" s="1">
        <v>43039</v>
      </c>
      <c r="M14" s="7">
        <f t="shared" si="4"/>
        <v>312.33333333333331</v>
      </c>
      <c r="N14" s="1">
        <v>43404</v>
      </c>
      <c r="O14" s="7">
        <v>0</v>
      </c>
    </row>
    <row r="15" spans="2:15" x14ac:dyDescent="0.25">
      <c r="B15" s="1">
        <v>41243</v>
      </c>
      <c r="C15" s="7">
        <f t="shared" si="6"/>
        <v>207.33333333333334</v>
      </c>
      <c r="D15" s="1">
        <v>41608</v>
      </c>
      <c r="E15" s="7">
        <f t="shared" si="0"/>
        <v>226</v>
      </c>
      <c r="F15" s="1">
        <v>41973</v>
      </c>
      <c r="G15" s="7">
        <f t="shared" si="1"/>
        <v>241.33333333333334</v>
      </c>
      <c r="H15" s="1">
        <v>42338</v>
      </c>
      <c r="I15" s="7">
        <f t="shared" si="2"/>
        <v>262.66666666666669</v>
      </c>
      <c r="J15" s="1">
        <v>42704</v>
      </c>
      <c r="K15" s="7">
        <f t="shared" si="3"/>
        <v>293.33333333333331</v>
      </c>
      <c r="L15" s="1">
        <v>43069</v>
      </c>
      <c r="M15" s="7">
        <f t="shared" si="4"/>
        <v>312.33333333333331</v>
      </c>
      <c r="N15" s="1">
        <v>43434</v>
      </c>
      <c r="O15" s="7">
        <v>0</v>
      </c>
    </row>
    <row r="16" spans="2:15" x14ac:dyDescent="0.25">
      <c r="B16" s="1">
        <v>41274</v>
      </c>
      <c r="C16" s="7">
        <f t="shared" si="6"/>
        <v>207.33333333333334</v>
      </c>
      <c r="D16" s="1">
        <v>41639</v>
      </c>
      <c r="E16" s="7">
        <f t="shared" si="0"/>
        <v>226</v>
      </c>
      <c r="F16" s="1">
        <v>42004</v>
      </c>
      <c r="G16" s="7">
        <f t="shared" si="1"/>
        <v>241.33333333333334</v>
      </c>
      <c r="H16" s="1">
        <v>42369</v>
      </c>
      <c r="I16" s="7">
        <f t="shared" si="2"/>
        <v>262.66666666666669</v>
      </c>
      <c r="J16" s="1">
        <v>42735</v>
      </c>
      <c r="K16" s="7">
        <f t="shared" si="3"/>
        <v>293.33333333333331</v>
      </c>
      <c r="L16" s="1">
        <v>43100</v>
      </c>
      <c r="M16" s="7">
        <f t="shared" si="4"/>
        <v>312.33333333333331</v>
      </c>
      <c r="N16" s="1">
        <v>43465</v>
      </c>
      <c r="O16" s="7">
        <v>0</v>
      </c>
    </row>
    <row r="17" spans="3:16" x14ac:dyDescent="0.25">
      <c r="C17" s="9">
        <f>SUM(C4:C16)</f>
        <v>3109.9966666666674</v>
      </c>
      <c r="E17" s="9">
        <f>SUM(E4:E16)</f>
        <v>3390</v>
      </c>
      <c r="I17" s="9">
        <f>SUM(I4:I16)</f>
        <v>3939.9999999999991</v>
      </c>
      <c r="K17" s="9">
        <f>SUM(K4:K16)</f>
        <v>4400</v>
      </c>
      <c r="M17" s="9">
        <f>SUM(M4:M16)</f>
        <v>4685</v>
      </c>
      <c r="O17" s="9">
        <f>SUM(O4:O16)</f>
        <v>2862</v>
      </c>
      <c r="P17" s="9">
        <f>SUM(C17:M17)</f>
        <v>19524.996666666666</v>
      </c>
    </row>
    <row r="21" spans="3:16" x14ac:dyDescent="0.25">
      <c r="E21" s="7">
        <v>12920.58</v>
      </c>
      <c r="F21" s="11">
        <v>1883.68</v>
      </c>
      <c r="G21" s="9">
        <f>SUM(E21:F21)</f>
        <v>14804.26</v>
      </c>
    </row>
    <row r="22" spans="3:16" x14ac:dyDescent="0.25">
      <c r="E22" s="10">
        <v>11068.17</v>
      </c>
      <c r="F22" s="11">
        <v>4734.9399999999996</v>
      </c>
      <c r="G22" s="10">
        <f>SUM(E22:F22)</f>
        <v>15803.11</v>
      </c>
    </row>
    <row r="23" spans="3:16" x14ac:dyDescent="0.25">
      <c r="E23" s="10">
        <v>1307.02</v>
      </c>
      <c r="F23" s="11">
        <v>752.95</v>
      </c>
      <c r="G23" s="10">
        <f t="shared" ref="G23:G24" si="7">SUM(E23:F23)</f>
        <v>2059.9700000000003</v>
      </c>
    </row>
    <row r="24" spans="3:16" x14ac:dyDescent="0.25">
      <c r="E24" s="10">
        <f>SUM(E21:E23)</f>
        <v>25295.77</v>
      </c>
      <c r="F24" s="9">
        <f>SUM(F21:F23)</f>
        <v>7371.57</v>
      </c>
      <c r="G24" s="9">
        <f>SUM(G21:G23)</f>
        <v>32667.340000000004</v>
      </c>
    </row>
    <row r="25" spans="3:16" x14ac:dyDescent="0.25">
      <c r="D25" t="s">
        <v>28</v>
      </c>
      <c r="E25" s="9">
        <f>P17</f>
        <v>19524.996666666666</v>
      </c>
    </row>
    <row r="26" spans="3:16" x14ac:dyDescent="0.25">
      <c r="D26" t="s">
        <v>29</v>
      </c>
      <c r="E26" s="9">
        <f>E24-E25</f>
        <v>5770.7733333333344</v>
      </c>
    </row>
  </sheetData>
  <pageMargins left="0.511811024" right="0.511811024" top="0.78740157499999996" bottom="0.78740157499999996" header="0.31496062000000002" footer="0.31496062000000002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12"/>
  <sheetViews>
    <sheetView topLeftCell="A7" workbookViewId="0">
      <selection activeCell="D12" sqref="D12"/>
    </sheetView>
  </sheetViews>
  <sheetFormatPr defaultRowHeight="15" x14ac:dyDescent="0.25"/>
  <cols>
    <col min="3" max="3" width="14.42578125" customWidth="1"/>
    <col min="4" max="4" width="10.42578125" bestFit="1" customWidth="1"/>
    <col min="5" max="5" width="9.28515625" bestFit="1" customWidth="1"/>
    <col min="6" max="6" width="11.28515625" customWidth="1"/>
    <col min="7" max="7" width="15.28515625" customWidth="1"/>
  </cols>
  <sheetData>
    <row r="4" spans="3:8" ht="47.25" x14ac:dyDescent="0.25">
      <c r="C4" s="2" t="s">
        <v>0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</row>
    <row r="5" spans="3:8" ht="45" x14ac:dyDescent="0.25">
      <c r="C5" s="3" t="s">
        <v>6</v>
      </c>
      <c r="D5" s="4">
        <v>998</v>
      </c>
      <c r="E5" s="4">
        <v>33.270000000000003</v>
      </c>
      <c r="F5" s="4">
        <v>4.54</v>
      </c>
      <c r="G5" s="5" t="s">
        <v>7</v>
      </c>
      <c r="H5" s="3" t="s">
        <v>6</v>
      </c>
    </row>
    <row r="6" spans="3:8" ht="45" x14ac:dyDescent="0.25">
      <c r="C6" s="3" t="s">
        <v>8</v>
      </c>
      <c r="D6" s="4">
        <v>954</v>
      </c>
      <c r="E6" s="4">
        <v>31.8</v>
      </c>
      <c r="F6" s="4">
        <v>4.34</v>
      </c>
      <c r="G6" s="5" t="s">
        <v>9</v>
      </c>
      <c r="H6" s="3" t="s">
        <v>10</v>
      </c>
    </row>
    <row r="7" spans="3:8" ht="45" x14ac:dyDescent="0.25">
      <c r="C7" s="3" t="s">
        <v>11</v>
      </c>
      <c r="D7" s="4">
        <v>937</v>
      </c>
      <c r="E7" s="4">
        <v>31.23</v>
      </c>
      <c r="F7" s="4">
        <v>4.26</v>
      </c>
      <c r="G7" s="5" t="s">
        <v>12</v>
      </c>
      <c r="H7" s="3" t="s">
        <v>13</v>
      </c>
    </row>
    <row r="8" spans="3:8" ht="47.25" x14ac:dyDescent="0.25">
      <c r="C8" s="3" t="s">
        <v>14</v>
      </c>
      <c r="D8" s="4">
        <v>880</v>
      </c>
      <c r="E8" s="4">
        <v>29.33</v>
      </c>
      <c r="F8" s="4">
        <v>4</v>
      </c>
      <c r="G8" s="3" t="s">
        <v>15</v>
      </c>
      <c r="H8" s="3" t="s">
        <v>16</v>
      </c>
    </row>
    <row r="9" spans="3:8" ht="45" x14ac:dyDescent="0.25">
      <c r="C9" s="3" t="s">
        <v>17</v>
      </c>
      <c r="D9" s="4">
        <v>788</v>
      </c>
      <c r="E9" s="4">
        <v>26.27</v>
      </c>
      <c r="F9" s="4">
        <v>3.58</v>
      </c>
      <c r="G9" s="5" t="s">
        <v>18</v>
      </c>
      <c r="H9" s="3" t="s">
        <v>19</v>
      </c>
    </row>
    <row r="10" spans="3:8" ht="45" x14ac:dyDescent="0.25">
      <c r="C10" s="3" t="s">
        <v>20</v>
      </c>
      <c r="D10" s="4">
        <v>724</v>
      </c>
      <c r="E10" s="4">
        <v>24.13</v>
      </c>
      <c r="F10" s="4">
        <v>3.29</v>
      </c>
      <c r="G10" s="5" t="s">
        <v>21</v>
      </c>
      <c r="H10" s="3" t="s">
        <v>22</v>
      </c>
    </row>
    <row r="11" spans="3:8" ht="45" x14ac:dyDescent="0.25">
      <c r="C11" s="3" t="s">
        <v>23</v>
      </c>
      <c r="D11" s="4">
        <v>678</v>
      </c>
      <c r="E11" s="4">
        <v>22.6</v>
      </c>
      <c r="F11" s="4">
        <v>3.08</v>
      </c>
      <c r="G11" s="5" t="s">
        <v>24</v>
      </c>
      <c r="H11" s="3" t="s">
        <v>25</v>
      </c>
    </row>
    <row r="12" spans="3:8" ht="45" x14ac:dyDescent="0.25">
      <c r="C12" s="3" t="s">
        <v>26</v>
      </c>
      <c r="D12" s="4">
        <v>622</v>
      </c>
      <c r="E12" s="4">
        <v>20.73</v>
      </c>
      <c r="F12" s="4">
        <v>2.83</v>
      </c>
      <c r="G12" s="5" t="s">
        <v>27</v>
      </c>
      <c r="H12" s="6"/>
    </row>
  </sheetData>
  <hyperlinks>
    <hyperlink ref="G5" r:id="rId1" display="http://www.normaslegais.com.br/legislacao/decreto9661-2019.htm"/>
    <hyperlink ref="G6" r:id="rId2" display="http://www.normaslegais.com.br/legislacao/decreto9255_2017.htm"/>
    <hyperlink ref="G7" r:id="rId3" display="http://www.normaslegais.com.br/legislacao/Decreto-8948-2016.htm"/>
    <hyperlink ref="G9" r:id="rId4" display="http://www.normaslegais.com.br/legislacao/decreto-8166-2013.htm"/>
    <hyperlink ref="G10" r:id="rId5" display="http://www.normaslegais.com.br/legislacao/decreto-8166-2013.htm"/>
    <hyperlink ref="G11" r:id="rId6" tooltip="Decreto 7.872/2012" display="http://www.normaslegais.com.br/legislacao/decreto-7872-2012.htm"/>
    <hyperlink ref="G12" r:id="rId7" tooltip="Decreto 7.655/2011" display="http://www.normaslegais.com.br/legislacao/decreto-7655-2011.htm"/>
  </hyperlinks>
  <pageMargins left="0.511811024" right="0.511811024" top="0.78740157499999996" bottom="0.78740157499999996" header="0.31496062000000002" footer="0.31496062000000002"/>
  <pageSetup paperSize="9" orientation="portrait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Reinaldo Silva</dc:creator>
  <cp:lastModifiedBy>Reinaldo Silva</cp:lastModifiedBy>
  <cp:lastPrinted>2019-02-13T12:22:52Z</cp:lastPrinted>
  <dcterms:created xsi:type="dcterms:W3CDTF">2019-02-12T12:38:34Z</dcterms:created>
  <dcterms:modified xsi:type="dcterms:W3CDTF">2019-02-13T13:32:56Z</dcterms:modified>
</cp:coreProperties>
</file>