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90" windowWidth="21075" windowHeight="9540"/>
  </bookViews>
  <sheets>
    <sheet name="Plan1" sheetId="1" r:id="rId1"/>
    <sheet name="Plan2" sheetId="2" r:id="rId2"/>
    <sheet name="Plan3" sheetId="3" r:id="rId3"/>
  </sheets>
  <calcPr calcId="144525"/>
</workbook>
</file>

<file path=xl/calcChain.xml><?xml version="1.0" encoding="utf-8"?>
<calcChain xmlns="http://schemas.openxmlformats.org/spreadsheetml/2006/main">
  <c r="C17" i="1" l="1"/>
  <c r="F16" i="1"/>
  <c r="F15" i="1"/>
  <c r="F14" i="1"/>
  <c r="F13" i="1"/>
  <c r="F12" i="1"/>
  <c r="F11" i="1"/>
  <c r="F10" i="1"/>
  <c r="F8" i="1"/>
  <c r="F9" i="1" s="1"/>
  <c r="B24" i="3"/>
  <c r="C21" i="3"/>
  <c r="C22" i="3" s="1"/>
  <c r="C23" i="3" s="1"/>
  <c r="C20" i="3"/>
  <c r="C19" i="3"/>
  <c r="B19" i="3"/>
  <c r="C16" i="3"/>
  <c r="C17" i="3" s="1"/>
  <c r="C18" i="3" s="1"/>
  <c r="C15" i="3"/>
  <c r="C10" i="3"/>
  <c r="C11" i="3" s="1"/>
  <c r="C9" i="3"/>
  <c r="B10" i="3" s="1"/>
  <c r="B7" i="3"/>
  <c r="B8" i="3"/>
  <c r="B9" i="3"/>
  <c r="B6" i="3"/>
  <c r="D15" i="2"/>
  <c r="F11" i="2"/>
  <c r="D8" i="2"/>
  <c r="D12" i="2"/>
  <c r="D11" i="2"/>
  <c r="D10" i="2"/>
  <c r="D9" i="2"/>
  <c r="D13" i="2" s="1"/>
  <c r="D14" i="2" s="1"/>
  <c r="E9" i="1"/>
  <c r="E10" i="1"/>
  <c r="E17" i="1" s="1"/>
  <c r="E11" i="1"/>
  <c r="E12" i="1"/>
  <c r="E13" i="1"/>
  <c r="E14" i="1"/>
  <c r="E15" i="1"/>
  <c r="E16" i="1"/>
  <c r="E8" i="1"/>
  <c r="D10" i="1"/>
  <c r="D11" i="1"/>
  <c r="D12" i="1"/>
  <c r="D13" i="1"/>
  <c r="D14" i="1"/>
  <c r="D15" i="1"/>
  <c r="D16" i="1"/>
  <c r="D9" i="1"/>
  <c r="D8" i="1"/>
  <c r="D17" i="1" s="1"/>
  <c r="F17" i="1" l="1"/>
  <c r="B21" i="3"/>
  <c r="B20" i="3"/>
  <c r="C12" i="3"/>
  <c r="B12" i="3"/>
  <c r="B11" i="3"/>
  <c r="B23" i="3" l="1"/>
  <c r="B22" i="3"/>
  <c r="C13" i="3"/>
  <c r="B13" i="3"/>
  <c r="B14" i="3" l="1"/>
  <c r="C14" i="3"/>
  <c r="B15" i="3" l="1"/>
  <c r="B16" i="3" l="1"/>
  <c r="B17" i="3" l="1"/>
  <c r="B18" i="3" l="1"/>
</calcChain>
</file>

<file path=xl/sharedStrings.xml><?xml version="1.0" encoding="utf-8"?>
<sst xmlns="http://schemas.openxmlformats.org/spreadsheetml/2006/main" count="24" uniqueCount="23">
  <si>
    <t xml:space="preserve">imovel </t>
  </si>
  <si>
    <t xml:space="preserve">valor </t>
  </si>
  <si>
    <t>ITBI</t>
  </si>
  <si>
    <t>ITCMD</t>
  </si>
  <si>
    <t>CARTORIO</t>
  </si>
  <si>
    <t>itcmd</t>
  </si>
  <si>
    <t>COMPRA DE UM LOTE URBANO - 700,0 METROS QUADRADOS QUADRA 13
- RUA COXIM CAMPO GANDE - MS, MATRICULA 492225 - LIVRO - 907 - FL.
225 - PROCESSO 62843107/95 - DO 5 - RI DE CACILDA ALVES DE
ALBURQUERQUE - CPF - 156076901-72. EM 31/07/2007. CONSTRUCAO EM
ANDAMENTO DE 4 CASAS RESIDENCIAIS DE 67M2 CADA UMA, VALOR
INVESTIDO EM 2013 R$ 116.279,11</t>
  </si>
  <si>
    <t>LOTE DE TERRENO N. 15, QUADRA 05, BAIRRO N.S. FATIMA, CAMPO
GRANDE-MS DE 12,00M POR 30,0M EXISTIND UM PREDIO, 160,0 M2 NA
RUA DESEMBARGADOR EURINDO NEVES, NO 233, MATRICULA N. 53392
DO SRI EM 05/10/2011, DA COMARCA DE CAMPO GRANDE-MS.
CONSTRUINDO 4 SALAS COMERCIAIS VALOR INVESTIDO NA
CONSTRUCAO EM 2013 R$ 28.510,60</t>
  </si>
  <si>
    <t>LOTE DE TERRENO NO 07, QUADRA 03, LOTEAMENTO JARDIM
MONTIVIDEU COM 608,76 M2, FRENTE PARA A R. ANA ROSA C. OCAMPO,
MATRICULA N. 53237 DO SRI DO 1O. ADQ. LUCIANO ROMERO DE
OLIVEIRA CI 971366 SSP/MS E CPF 862745031-53, PELO PRECO DE R$
75.000,00, EM 21/10/2011.</t>
  </si>
  <si>
    <t>COMPRA 02 LOTES DE TERRENO DE NO 08 E 09, QUADRA NO 32 DA VILA
NASCENTE, CADA UM COM 360,0 M2, MATRICULA N.O 5.902 E 5.903,
RESPECTIVAMENTE, DO SRI DA 1O CIRCUNSCRICAO DE CAMPO GRANDE
- MS DE PROPRIEDADE DE MILTON NAKAO CI 033606 SSP/MS E EMILIA
MASSA K. HIGA NAKAO CI 546.833 SSP/S E CPF 108007271-34. ADQUIRIDO
EM 13/10/2011 PELO PRECO DE R$ 150.000,00 CONFORME ESCRITURA DE
COMPRA E VENDA LAVRADO NO 8O TABELIONATO DE NOTAS, LIVRO 340
E FOLHAS 230 DE CAMPO GRANDE-MS</t>
  </si>
  <si>
    <t>OTE DE TERRENO NO 08 DA QUADRA 03 NO LOTEAMENTO JARDIM
MONTEVIDEO COM AREA TOTAL DE 619,38 M2 FRENTE PARA AV. ANA
ROSA C. OCAMPO, MATRICULA N. 50543 DO SRI DE CAMPO GRANDE - MS,
ADQ. LUCIANO ROMERO DE OLIVEIRA CPF: 862745031-53, PELO PRECO
DE R$ 75.000,00, EM 21/12/2011, INSCRITO NO LIVRO 342 FOLHA 111 DO
8O TAB</t>
  </si>
  <si>
    <t>LOTE NO 04 QUADRA 03 COM 576,84M2 EM 23/02/2012, MATRICULA 56217,
CAMPO GRANDE-MS, SITO RUA ANA ROSA C. OCAMPO PELO VALOR DE
R$ 70.000,00.CONSTRUCAO DE 4 CASAS RESIDENCIAS NO ANO DE 2013,
VALOR INVESTIDO R$ 428.723,64.</t>
  </si>
  <si>
    <t>LOTE DE TERRENO N. 12, QUADRA 09, BAIRRO NOVO
HORIZONTE(NASSER), CAMPO GRANDE-MS MEDIDNDO 720 M2,NA RUA
TEODORO ROOSEVELT ,MATRICULA N. 6549 DO 3O SRI EM 24/07/2013, DA
COMARCA DE CAMPO GRANDE-MS, ADQUIRIDO DE ANTONIO PEREIRA DE
MELHO CPF N. 1997980001-00, PELO VALOR DE R$ 60.000,00.GASTOS
COM REFORMA/AMPLIACAO NO ANO 2013 R$ 4.310,00</t>
  </si>
  <si>
    <t>LOTE DE TERRENO N. 05, QUADRA 05, COM 4 CASAS EM ALVENARIA, NO
BAIRRO JARDIM PALMIRA(SANTO AMARO), SITO AV. JERUSALEM, 515,
CAMPO GRANDE-MS MEDINDO 432,00 M2,MATRICULA N. 2675 DO 3O SRI,
DA COMARCA DE CAMPO GRANDE-MS, ADQUIRIDO DE CAIO LUCAS
MATEUS MACIEL CPF N. 050790401-06, PELO VALOR DE R$ 160.000,00.
VALOR INVESTIDO EM REFORMA/AMPLIACAO NO ANO 2014 R$ 6.576,78</t>
  </si>
  <si>
    <t>CASA RESIDENCIAL, LOTE 22, QUADRA 39 DO PARCELAMENTO VILA
BANDEIRANTES, N. 40, BAIRRO BANDEIRANTES, CAMPO GRANDE-MS,
MATRICULA 72 DO SRI DA 2O CIRC. ADQUIRIDO EM 20/10/2014, DE LUIZA
MATILDE DA SILVA RG. 1418221-SSP/MS E CPF 322479901-34, PELO
VALOR DE R$ 200.000,00. VALORES DE TAXAS E EMOLUMENTOS PAGOS
EM 20/10/2014 R$ 12.667,50.VALOR INVESTIDO EM REFORMA E
AMPLIACAO NO ANO 2015 R$ 122.758,18.</t>
  </si>
  <si>
    <t>cartorio</t>
  </si>
  <si>
    <t>Faturamento</t>
  </si>
  <si>
    <t>PIS</t>
  </si>
  <si>
    <t>COFINS</t>
  </si>
  <si>
    <t>IRPJ</t>
  </si>
  <si>
    <t>CSLL</t>
  </si>
  <si>
    <t>LUCRO PRESUMIDO 32%</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</si>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</sst>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
    <font>
      <sz val="11"/>
      <color theme="1"/>
      <name val="Calibri"/>
      <family val="2"/>
      <scheme val="minor"/>
    </font>
    <font>
      <sz val="11"/>
      <color theme="1"/>
      <name val="Calibri"/>
      <family val="2"/>
      <scheme val="minor"/>
    </font>
    <font>
      <sz val="9"/>
      <color rgb="FF000000"/>
      <name val="FreeSans"/>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9" fontId="0" fillId="0" borderId="0" xfId="0" applyNumberFormat="1"/>
    <xf numFmtId="43" fontId="0" fillId="0" borderId="0" xfId="1" applyFont="1"/>
    <xf numFmtId="9" fontId="0" fillId="0" borderId="0" xfId="2" applyFont="1"/>
    <xf numFmtId="9" fontId="0" fillId="0" borderId="0" xfId="1" applyNumberFormat="1" applyFont="1"/>
    <xf numFmtId="10" fontId="0" fillId="0" borderId="0" xfId="0" applyNumberFormat="1"/>
    <xf numFmtId="43" fontId="0" fillId="0" borderId="0" xfId="0" applyNumberFormat="1"/>
    <xf numFmtId="0" fontId="0" fillId="0" borderId="1" xfId="0" applyBorder="1"/>
    <xf numFmtId="43" fontId="0" fillId="0" borderId="1" xfId="1" applyFont="1" applyBorder="1"/>
    <xf numFmtId="0" fontId="2" fillId="0" borderId="1" xfId="0" applyFont="1" applyBorder="1" applyAlignment="1">
      <alignment horizontal="justify" wrapText="1"/>
    </xf>
    <xf numFmtId="43" fontId="2" fillId="0" borderId="1" xfId="1" applyFont="1" applyBorder="1"/>
    <xf numFmtId="43" fontId="0" fillId="0" borderId="1" xfId="0" applyNumberFormat="1" applyBorder="1"/>
    <xf numFmtId="0" fontId="2" fillId="0" borderId="1" xfId="0" applyFont="1" applyBorder="1" applyAlignment="1">
      <alignment wrapText="1"/>
    </xf>
    <xf numFmtId="4" fontId="2" fillId="0" borderId="1" xfId="0" applyNumberFormat="1" applyFont="1" applyBorder="1"/>
    <xf numFmtId="0" fontId="2" fillId="0" borderId="1" xfId="0" applyFont="1" applyFill="1" applyBorder="1" applyAlignment="1">
      <alignment wrapText="1"/>
    </xf>
  </cellXfs>
  <cellStyles count="3">
    <cellStyle name="Normal" xfId="0" builtinId="0"/>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7"/>
  <sheetViews>
    <sheetView tabSelected="1" topLeftCell="A13" workbookViewId="0">
      <selection activeCell="D17" sqref="D17"/>
    </sheetView>
  </sheetViews>
  <sheetFormatPr defaultRowHeight="15"/>
  <cols>
    <col min="2" max="2" width="63.5703125" bestFit="1" customWidth="1"/>
    <col min="3" max="3" width="13.28515625" style="2" bestFit="1" customWidth="1"/>
    <col min="4" max="4" width="10.5703125" bestFit="1" customWidth="1"/>
    <col min="5" max="5" width="11.5703125" style="2" bestFit="1" customWidth="1"/>
    <col min="6" max="6" width="10.5703125" bestFit="1" customWidth="1"/>
  </cols>
  <sheetData>
    <row r="3" spans="2:6">
      <c r="B3" t="s">
        <v>2</v>
      </c>
      <c r="C3" s="4">
        <v>0.02</v>
      </c>
    </row>
    <row r="4" spans="2:6">
      <c r="B4" t="s">
        <v>3</v>
      </c>
      <c r="C4" s="3">
        <v>0.06</v>
      </c>
      <c r="D4" s="1">
        <v>0.03</v>
      </c>
    </row>
    <row r="5" spans="2:6">
      <c r="B5" t="s">
        <v>4</v>
      </c>
    </row>
    <row r="7" spans="2:6">
      <c r="B7" s="7" t="s">
        <v>0</v>
      </c>
      <c r="C7" s="8" t="s">
        <v>1</v>
      </c>
      <c r="D7" s="7" t="s">
        <v>2</v>
      </c>
      <c r="E7" s="8" t="s">
        <v>5</v>
      </c>
      <c r="F7" s="7" t="s">
        <v>15</v>
      </c>
    </row>
    <row r="8" spans="2:6" ht="72.75">
      <c r="B8" s="9" t="s">
        <v>6</v>
      </c>
      <c r="C8" s="10">
        <v>465960.66</v>
      </c>
      <c r="D8" s="8">
        <f>C$3*C8</f>
        <v>9319.2132000000001</v>
      </c>
      <c r="E8" s="8">
        <f>C8*C$4</f>
        <v>27957.639599999999</v>
      </c>
      <c r="F8" s="11">
        <f>Plan3!D24</f>
        <v>7847</v>
      </c>
    </row>
    <row r="9" spans="2:6" ht="72.75">
      <c r="B9" s="12" t="s">
        <v>7</v>
      </c>
      <c r="C9" s="10">
        <v>575957.03</v>
      </c>
      <c r="D9" s="8">
        <f>C$3*C9</f>
        <v>11519.140600000001</v>
      </c>
      <c r="E9" s="8">
        <f t="shared" ref="E9:E16" si="0">C9*C$4</f>
        <v>34557.421800000004</v>
      </c>
      <c r="F9" s="11">
        <f>F8</f>
        <v>7847</v>
      </c>
    </row>
    <row r="10" spans="2:6" ht="60.75">
      <c r="B10" s="12" t="s">
        <v>8</v>
      </c>
      <c r="C10" s="10">
        <v>75000</v>
      </c>
      <c r="D10" s="8">
        <f t="shared" ref="D10:D16" si="1">C$3*C10</f>
        <v>1500</v>
      </c>
      <c r="E10" s="8">
        <f t="shared" si="0"/>
        <v>4500</v>
      </c>
      <c r="F10" s="11">
        <f>Plan3!D17</f>
        <v>2313</v>
      </c>
    </row>
    <row r="11" spans="2:6" ht="108.75">
      <c r="B11" s="12" t="s">
        <v>9</v>
      </c>
      <c r="C11" s="10">
        <v>150000</v>
      </c>
      <c r="D11" s="8">
        <f t="shared" si="1"/>
        <v>3000</v>
      </c>
      <c r="E11" s="8">
        <f t="shared" si="0"/>
        <v>9000</v>
      </c>
      <c r="F11" s="11">
        <f>Plan3!D21</f>
        <v>4830</v>
      </c>
    </row>
    <row r="12" spans="2:6" ht="72.75">
      <c r="B12" s="12" t="s">
        <v>10</v>
      </c>
      <c r="C12" s="10">
        <v>75000</v>
      </c>
      <c r="D12" s="8">
        <f t="shared" si="1"/>
        <v>1500</v>
      </c>
      <c r="E12" s="8">
        <f t="shared" si="0"/>
        <v>4500</v>
      </c>
      <c r="F12" s="11">
        <f>Plan3!D17</f>
        <v>2313</v>
      </c>
    </row>
    <row r="13" spans="2:6" ht="48.75">
      <c r="B13" s="12" t="s">
        <v>11</v>
      </c>
      <c r="C13" s="10">
        <v>498273.64</v>
      </c>
      <c r="D13" s="8">
        <f t="shared" si="1"/>
        <v>9965.4728000000014</v>
      </c>
      <c r="E13" s="8">
        <f t="shared" si="0"/>
        <v>29896.418399999999</v>
      </c>
      <c r="F13" s="11">
        <f>Plan3!D24</f>
        <v>7847</v>
      </c>
    </row>
    <row r="14" spans="2:6" ht="72.75">
      <c r="B14" s="12" t="s">
        <v>12</v>
      </c>
      <c r="C14" s="10">
        <v>64310</v>
      </c>
      <c r="D14" s="8">
        <f t="shared" si="1"/>
        <v>1286.2</v>
      </c>
      <c r="E14" s="8">
        <f t="shared" si="0"/>
        <v>3858.6</v>
      </c>
      <c r="F14" s="11">
        <f>Plan3!D16</f>
        <v>2023</v>
      </c>
    </row>
    <row r="15" spans="2:6" ht="72.75">
      <c r="B15" s="12" t="s">
        <v>13</v>
      </c>
      <c r="C15" s="13">
        <v>166576.78</v>
      </c>
      <c r="D15" s="8">
        <f t="shared" si="1"/>
        <v>3331.5356000000002</v>
      </c>
      <c r="E15" s="8">
        <f t="shared" si="0"/>
        <v>9994.6067999999996</v>
      </c>
      <c r="F15" s="11">
        <f>Plan3!D21</f>
        <v>4830</v>
      </c>
    </row>
    <row r="16" spans="2:6" ht="84.75">
      <c r="B16" s="12" t="s">
        <v>14</v>
      </c>
      <c r="C16" s="13">
        <v>341266.37</v>
      </c>
      <c r="D16" s="8">
        <f t="shared" si="1"/>
        <v>6825.3274000000001</v>
      </c>
      <c r="E16" s="8">
        <f t="shared" si="0"/>
        <v>20475.982199999999</v>
      </c>
      <c r="F16" s="11">
        <f>Plan3!D24</f>
        <v>7847</v>
      </c>
    </row>
    <row r="17" spans="2:6">
      <c r="B17" s="14" t="s">
        <v>22</v>
      </c>
      <c r="C17" s="8">
        <f>SUM(C8:C16)</f>
        <v>2412344.48</v>
      </c>
      <c r="D17" s="11">
        <f>SUM(D8:D16)</f>
        <v>48246.889600000002</v>
      </c>
      <c r="E17" s="11">
        <f t="shared" ref="E17:F17" si="2">SUM(E8:E16)</f>
        <v>144740.66879999998</v>
      </c>
      <c r="F17" s="11">
        <f t="shared" si="2"/>
        <v>47697</v>
      </c>
    </row>
  </sheetData>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15"/>
  <sheetViews>
    <sheetView workbookViewId="0">
      <selection activeCell="B19" sqref="B19"/>
    </sheetView>
  </sheetViews>
  <sheetFormatPr defaultRowHeight="15"/>
  <cols>
    <col min="3" max="3" width="14.5703125" customWidth="1"/>
    <col min="4" max="4" width="10.5703125" bestFit="1" customWidth="1"/>
    <col min="6" max="6" width="9.5703125" bestFit="1" customWidth="1"/>
    <col min="7" max="7" width="10.5703125" bestFit="1" customWidth="1"/>
  </cols>
  <sheetData>
    <row r="7" spans="2:7">
      <c r="B7" t="s">
        <v>16</v>
      </c>
      <c r="D7" s="2">
        <v>15000</v>
      </c>
    </row>
    <row r="8" spans="2:7">
      <c r="B8" t="s">
        <v>21</v>
      </c>
      <c r="D8" s="2">
        <f>D7*0.32</f>
        <v>4800</v>
      </c>
    </row>
    <row r="9" spans="2:7">
      <c r="B9" t="s">
        <v>17</v>
      </c>
      <c r="C9" s="5">
        <v>6.4999999999999997E-3</v>
      </c>
      <c r="D9" s="2">
        <f>D7*C$9</f>
        <v>97.5</v>
      </c>
    </row>
    <row r="10" spans="2:7">
      <c r="B10" t="s">
        <v>18</v>
      </c>
      <c r="C10" s="1">
        <v>0.03</v>
      </c>
      <c r="D10" s="2">
        <f>D7*C$10</f>
        <v>450</v>
      </c>
    </row>
    <row r="11" spans="2:7">
      <c r="B11" t="s">
        <v>19</v>
      </c>
      <c r="C11" s="5">
        <v>4.8000000000000001E-2</v>
      </c>
      <c r="D11" s="2">
        <f>D7*C$11</f>
        <v>720</v>
      </c>
      <c r="E11" s="5"/>
      <c r="F11" s="2">
        <f>32*0.08</f>
        <v>2.56</v>
      </c>
      <c r="G11" s="2"/>
    </row>
    <row r="12" spans="2:7">
      <c r="B12" t="s">
        <v>20</v>
      </c>
      <c r="C12" s="5">
        <v>2.8799999999999999E-2</v>
      </c>
      <c r="D12" s="2">
        <f>D7*C$12</f>
        <v>432</v>
      </c>
    </row>
    <row r="13" spans="2:7">
      <c r="D13" s="2">
        <f>SUM(D9:D12)</f>
        <v>1699.5</v>
      </c>
    </row>
    <row r="14" spans="2:7">
      <c r="D14" s="6">
        <f>D8-D13</f>
        <v>3100.5</v>
      </c>
    </row>
    <row r="15" spans="2:7">
      <c r="D15" s="6">
        <f>D13-D7</f>
        <v>-13300.5</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24"/>
  <sheetViews>
    <sheetView workbookViewId="0">
      <selection activeCell="A5" sqref="A5"/>
    </sheetView>
  </sheetViews>
  <sheetFormatPr defaultRowHeight="15"/>
  <cols>
    <col min="2" max="2" width="11.5703125" style="2" bestFit="1" customWidth="1"/>
    <col min="3" max="3" width="13.28515625" style="2" bestFit="1" customWidth="1"/>
    <col min="4" max="4" width="9.5703125" style="2" bestFit="1" customWidth="1"/>
  </cols>
  <sheetData>
    <row r="5" spans="2:4">
      <c r="B5" s="2">
        <v>0</v>
      </c>
      <c r="C5" s="2">
        <v>5000</v>
      </c>
      <c r="D5" s="2">
        <v>131</v>
      </c>
    </row>
    <row r="6" spans="2:4">
      <c r="B6" s="2">
        <f>C5</f>
        <v>5000</v>
      </c>
      <c r="C6" s="2">
        <v>10000</v>
      </c>
      <c r="D6" s="2">
        <v>290</v>
      </c>
    </row>
    <row r="7" spans="2:4">
      <c r="B7" s="2">
        <f t="shared" ref="B7:B24" si="0">C6</f>
        <v>10000</v>
      </c>
      <c r="C7" s="2">
        <v>15000</v>
      </c>
      <c r="D7" s="2">
        <v>433</v>
      </c>
    </row>
    <row r="8" spans="2:4">
      <c r="B8" s="2">
        <f t="shared" si="0"/>
        <v>15000</v>
      </c>
      <c r="C8" s="2">
        <v>20000</v>
      </c>
      <c r="D8" s="2">
        <v>578</v>
      </c>
    </row>
    <row r="9" spans="2:4">
      <c r="B9" s="2">
        <f t="shared" si="0"/>
        <v>20000</v>
      </c>
      <c r="C9" s="2">
        <f>C8+5000</f>
        <v>25000</v>
      </c>
      <c r="D9" s="2">
        <v>723</v>
      </c>
    </row>
    <row r="10" spans="2:4">
      <c r="B10" s="2">
        <f t="shared" si="0"/>
        <v>25000</v>
      </c>
      <c r="C10" s="2">
        <f t="shared" ref="C10:C14" si="1">C9+5000</f>
        <v>30000</v>
      </c>
      <c r="D10" s="2">
        <v>868</v>
      </c>
    </row>
    <row r="11" spans="2:4">
      <c r="B11" s="2">
        <f t="shared" si="0"/>
        <v>30000</v>
      </c>
      <c r="C11" s="2">
        <f t="shared" si="1"/>
        <v>35000</v>
      </c>
      <c r="D11" s="2">
        <v>1013</v>
      </c>
    </row>
    <row r="12" spans="2:4">
      <c r="B12" s="2">
        <f t="shared" si="0"/>
        <v>35000</v>
      </c>
      <c r="C12" s="2">
        <f t="shared" si="1"/>
        <v>40000</v>
      </c>
      <c r="D12" s="2">
        <v>1156</v>
      </c>
    </row>
    <row r="13" spans="2:4">
      <c r="B13" s="2">
        <f t="shared" si="0"/>
        <v>40000</v>
      </c>
      <c r="C13" s="2">
        <f t="shared" si="1"/>
        <v>45000</v>
      </c>
      <c r="D13" s="2">
        <v>1301</v>
      </c>
    </row>
    <row r="14" spans="2:4">
      <c r="B14" s="2">
        <f t="shared" si="0"/>
        <v>45000</v>
      </c>
      <c r="C14" s="2">
        <f t="shared" si="1"/>
        <v>50000</v>
      </c>
      <c r="D14" s="2">
        <v>1446</v>
      </c>
    </row>
    <row r="15" spans="2:4">
      <c r="B15" s="2">
        <f t="shared" si="0"/>
        <v>50000</v>
      </c>
      <c r="C15" s="2">
        <f>C14+10000</f>
        <v>60000</v>
      </c>
      <c r="D15" s="2">
        <v>1734</v>
      </c>
    </row>
    <row r="16" spans="2:4">
      <c r="B16" s="2">
        <f t="shared" si="0"/>
        <v>60000</v>
      </c>
      <c r="C16" s="2">
        <f t="shared" ref="C16:C19" si="2">C15+10000</f>
        <v>70000</v>
      </c>
      <c r="D16" s="2">
        <v>2023</v>
      </c>
    </row>
    <row r="17" spans="2:4">
      <c r="B17" s="2">
        <f t="shared" si="0"/>
        <v>70000</v>
      </c>
      <c r="C17" s="2">
        <f t="shared" si="2"/>
        <v>80000</v>
      </c>
      <c r="D17" s="2">
        <v>2313</v>
      </c>
    </row>
    <row r="18" spans="2:4">
      <c r="B18" s="2">
        <f t="shared" si="0"/>
        <v>80000</v>
      </c>
      <c r="C18" s="2">
        <f t="shared" si="2"/>
        <v>90000</v>
      </c>
      <c r="D18" s="2">
        <v>2602</v>
      </c>
    </row>
    <row r="19" spans="2:4">
      <c r="B19" s="2">
        <f t="shared" si="0"/>
        <v>90000</v>
      </c>
      <c r="C19" s="2">
        <f t="shared" si="2"/>
        <v>100000</v>
      </c>
      <c r="D19" s="2">
        <v>2892</v>
      </c>
    </row>
    <row r="20" spans="2:4">
      <c r="B20" s="2">
        <f t="shared" si="0"/>
        <v>100000</v>
      </c>
      <c r="C20" s="2">
        <f>C19+50000</f>
        <v>150000</v>
      </c>
      <c r="D20" s="2">
        <v>3622</v>
      </c>
    </row>
    <row r="21" spans="2:4">
      <c r="B21" s="2">
        <f t="shared" si="0"/>
        <v>150000</v>
      </c>
      <c r="C21" s="2">
        <f t="shared" ref="C21:C23" si="3">C20+50000</f>
        <v>200000</v>
      </c>
      <c r="D21" s="2">
        <v>4830</v>
      </c>
    </row>
    <row r="22" spans="2:4">
      <c r="B22" s="2">
        <f t="shared" si="0"/>
        <v>200000</v>
      </c>
      <c r="C22" s="2">
        <f t="shared" si="3"/>
        <v>250000</v>
      </c>
      <c r="D22" s="2">
        <v>6037</v>
      </c>
    </row>
    <row r="23" spans="2:4">
      <c r="B23" s="2">
        <f t="shared" si="0"/>
        <v>250000</v>
      </c>
      <c r="C23" s="2">
        <f t="shared" si="3"/>
        <v>300000</v>
      </c>
      <c r="D23" s="2">
        <v>7243</v>
      </c>
    </row>
    <row r="24" spans="2:4">
      <c r="B24" s="2">
        <f t="shared" si="0"/>
        <v>300000</v>
      </c>
      <c r="C24" s="2">
        <v>9999999</v>
      </c>
      <c r="D24" s="2">
        <v>7847</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reinaldo</dc:creator>
  <cp:lastModifiedBy>reinaldo</cp:lastModifiedBy>
  <dcterms:created xsi:type="dcterms:W3CDTF">2016-12-12T11:37:23Z</dcterms:created>
  <dcterms:modified xsi:type="dcterms:W3CDTF">2016-12-12T19:37:24Z</dcterms:modified>
</cp:coreProperties>
</file>