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 FAMÍLIA" sheetId="1" r:id="rId4"/>
    <sheet state="visible" name="2 PATRIMÔNIO" sheetId="2" r:id="rId5"/>
    <sheet state="visible" name="3 INVENTÁRIO" sheetId="3" r:id="rId6"/>
    <sheet state="visible" name="4 DOAÇÕES" sheetId="4" r:id="rId7"/>
    <sheet state="visible" name="5 UMA CÉLULA" sheetId="5" r:id="rId8"/>
    <sheet state="visible" name="6 DUAS CÉLULAS" sheetId="6" r:id="rId9"/>
    <sheet state="visible" name="7 TRÊS CÉLULAS" sheetId="7" r:id="rId10"/>
    <sheet state="visible" name="8 COMPARATIVOS" sheetId="8" r:id="rId11"/>
    <sheet state="visible" name="9 COMPARATIVOS COM ITBI" sheetId="9" r:id="rId12"/>
    <sheet state="visible" name="10 HORAS DE TRABALHO" sheetId="10" r:id="rId13"/>
    <sheet state="visible" name="11 CÉLULA OPERACIONAL" sheetId="11" r:id="rId14"/>
    <sheet state="visible" name="12 HONORÁRIOS" sheetId="12" r:id="rId15"/>
  </sheets>
  <definedNames/>
  <calcPr/>
</workbook>
</file>

<file path=xl/sharedStrings.xml><?xml version="1.0" encoding="utf-8"?>
<sst xmlns="http://schemas.openxmlformats.org/spreadsheetml/2006/main" count="171" uniqueCount="123">
  <si>
    <t>PLANILHA 1: DESCRIÇÃO DA FAMÍLIA</t>
  </si>
  <si>
    <t>JOÃO DA SILVA</t>
  </si>
  <si>
    <t>MARIA APARECIDA</t>
  </si>
  <si>
    <t>CASADOS EM COMUNHÃO UNIVERSAL DE BENS</t>
  </si>
  <si>
    <t>FILHO 1: JOÃO DA SILVA FILHO</t>
  </si>
  <si>
    <t>CASADO EM COMUNHÃO PARCIAL DE BENS COM JOANA DE SOUZA</t>
  </si>
  <si>
    <t>NETO 1 DE X ANOS</t>
  </si>
  <si>
    <t>NETO 2 DE Y ANOS</t>
  </si>
  <si>
    <t>PLANILHA 2: DESCRIÇÃO DOS BENS</t>
  </si>
  <si>
    <t>BEM</t>
  </si>
  <si>
    <t>VALOR DIRPF</t>
  </si>
  <si>
    <t>VALOR MERCADO</t>
  </si>
  <si>
    <t>IMÓVEL 1</t>
  </si>
  <si>
    <t>IMÓVEL 2</t>
  </si>
  <si>
    <t>IMÓVEL 3</t>
  </si>
  <si>
    <t>INVESTIMENTOS</t>
  </si>
  <si>
    <t>TOTAL</t>
  </si>
  <si>
    <t>PLANILHA 3: CÁLCULOS DO INVENTÁRIO</t>
  </si>
  <si>
    <t>BASE DE CÁLCULO</t>
  </si>
  <si>
    <t>CARTÓRIO DE NOTAS</t>
  </si>
  <si>
    <t>CERTIDÕES</t>
  </si>
  <si>
    <t>CARTÓRIO DE IMÓVEIS</t>
  </si>
  <si>
    <t>HONORÁRIOS</t>
  </si>
  <si>
    <t>IMPOSTO</t>
  </si>
  <si>
    <t>LEVANTAMENTO DOS INVESTIMENTOS PARA PAGAMENTO DAS DESPESAS DO INVENTÁRIO</t>
  </si>
  <si>
    <t>VALOR A LEVANTAR</t>
  </si>
  <si>
    <t>ORIGINÁRIO</t>
  </si>
  <si>
    <t>RENDIMENTOS (G. CAP)</t>
  </si>
  <si>
    <t>I.R. / GANHO DE CAPITAL</t>
  </si>
  <si>
    <t>CUSTO DO INVENTÁRIO</t>
  </si>
  <si>
    <t>PLANILHA 4: CÁLCULOS DE EVENTUAIS DOAÇÕES</t>
  </si>
  <si>
    <t>DIFERENÇA DO INVENTÁRIO</t>
  </si>
  <si>
    <t>PLANILHA 5: CÁLCULOS DO MODELO DE 1 CÉLULA</t>
  </si>
  <si>
    <t>JUNTA COMERCIAL</t>
  </si>
  <si>
    <t>CONTADOR ASSISTENTE</t>
  </si>
  <si>
    <t>CUSTO DE CONTABILIDADE MENSAL</t>
  </si>
  <si>
    <t>CUSTO DE CONTABILIDADE ANUAL</t>
  </si>
  <si>
    <t>PLANILHA 6: CÁLCULOS DO MODELO DE 2 CÉLULAS COM DOMICÍLIO FISCAL MAIS VANTAJOSO</t>
  </si>
  <si>
    <t>PLANILHA 7: CÁLCULOS DO MODELO DE 3 CÉLULAS</t>
  </si>
  <si>
    <t>PLANILHA 8: CÁLCULOS COMPARATIVOS DE TODOS OS SISTEMAS</t>
  </si>
  <si>
    <t>SISTEMA</t>
  </si>
  <si>
    <t>VALORES</t>
  </si>
  <si>
    <t>DIF. INVENTÁRIO</t>
  </si>
  <si>
    <t>DIF. %</t>
  </si>
  <si>
    <t>INVENTÁRIO</t>
  </si>
  <si>
    <t>DOAÇÃO</t>
  </si>
  <si>
    <t>UMA CÉLULA</t>
  </si>
  <si>
    <t>DUAS CÉLULAS</t>
  </si>
  <si>
    <t>TRÊS CÉLULAS</t>
  </si>
  <si>
    <t>PLANILHA 9: CÁLCULOS COMPARATIVOS DE TODOS OS SISTEMAS COM INCIDÊNCIA DE ITBI</t>
  </si>
  <si>
    <t>POSSÍVEL ITBI:</t>
  </si>
  <si>
    <t>PLANILHA 10: CÁLCULOS DE HORAS DE TRABALHO</t>
  </si>
  <si>
    <t>Ato</t>
  </si>
  <si>
    <t>Modelo Básico</t>
  </si>
  <si>
    <t>Duas Células</t>
  </si>
  <si>
    <t>Três Células</t>
  </si>
  <si>
    <t>Sessão viabilidade</t>
  </si>
  <si>
    <t>Montagem do Croqui</t>
  </si>
  <si>
    <t>Reunião de Apresentação e Aprovação do Croqui</t>
  </si>
  <si>
    <t>Análise e capitulação da documentação</t>
  </si>
  <si>
    <t>Produção das minutas</t>
  </si>
  <si>
    <t>Constituição da Célula Cofre</t>
  </si>
  <si>
    <t>Integralização dos Bens na Célula Cofre</t>
  </si>
  <si>
    <t>Processamento de ITBI</t>
  </si>
  <si>
    <t>Registro de Imóveis</t>
  </si>
  <si>
    <t>Alteração de Domicílio Fiscal</t>
  </si>
  <si>
    <t>Implementação de Endereço Fiscal</t>
  </si>
  <si>
    <t>Constituição da Célula Destino</t>
  </si>
  <si>
    <t>Constituição da Célula Veículo</t>
  </si>
  <si>
    <t xml:space="preserve">Formação da Célula Veículo como controladora </t>
  </si>
  <si>
    <t>Planejamento Sucessório</t>
  </si>
  <si>
    <t>Aquisição da Célula Cofre pela Célula Destino</t>
  </si>
  <si>
    <t>Aquisição da Célula Veículo pela Célula Destino</t>
  </si>
  <si>
    <t>Processamento do Imposto de Doação</t>
  </si>
  <si>
    <t>Acordo de sócios</t>
  </si>
  <si>
    <t>Reuniões com agentes financeiros</t>
  </si>
  <si>
    <t>Total</t>
  </si>
  <si>
    <t>PLANILHA 11: CÁLCULOS DE CÉLULA OPERACIONAL</t>
  </si>
  <si>
    <t>Custo da Locação no Modelo Atual (Pessoa Física)</t>
  </si>
  <si>
    <t>Receita anual de Locação</t>
  </si>
  <si>
    <t>IRRF PF anual</t>
  </si>
  <si>
    <t>Custo da Locação com uma Sociedade Operacional</t>
  </si>
  <si>
    <t>Contabilidade (R$ 400/mês)</t>
  </si>
  <si>
    <t>Imposto</t>
  </si>
  <si>
    <t>Custo e Diferença</t>
  </si>
  <si>
    <t>Custo Hoje</t>
  </si>
  <si>
    <t>Novo Custo</t>
  </si>
  <si>
    <t>Diferença</t>
  </si>
  <si>
    <t>Por ano</t>
  </si>
  <si>
    <t>Implantação da Célula Operacional</t>
  </si>
  <si>
    <t>Horas</t>
  </si>
  <si>
    <t>Preço</t>
  </si>
  <si>
    <t>Produção de Minuta</t>
  </si>
  <si>
    <t>3</t>
  </si>
  <si>
    <t>Constituição</t>
  </si>
  <si>
    <t>1</t>
  </si>
  <si>
    <t>Relação Jurídica com a Célula Cofre</t>
  </si>
  <si>
    <t>Adendo ao Contrato de Locação</t>
  </si>
  <si>
    <t>2</t>
  </si>
  <si>
    <t>Junta Comercial</t>
  </si>
  <si>
    <t>xxx</t>
  </si>
  <si>
    <t>Alvará de Funcionamento</t>
  </si>
  <si>
    <t>PLANILHA 12: CÁLCULOS DOS HONORÁRIOS</t>
  </si>
  <si>
    <t>Orçamento do serviço de construção do sistema de Holding Familiar</t>
  </si>
  <si>
    <t>Preço da hora de trabalho</t>
  </si>
  <si>
    <t>Preço total dos Honorários</t>
  </si>
  <si>
    <t>Para Célula Operacional</t>
  </si>
  <si>
    <t>Com Célula Operacional</t>
  </si>
  <si>
    <t>Deduções</t>
  </si>
  <si>
    <t>Sessão de Viabilidade</t>
  </si>
  <si>
    <t>Incentivo "Resolvedores" na SV</t>
  </si>
  <si>
    <t>Pagamento do Croqui Estrutural</t>
  </si>
  <si>
    <t>Incentivo "Resolvedores" no CE</t>
  </si>
  <si>
    <t>Total a deduzir</t>
  </si>
  <si>
    <t>Saldo</t>
  </si>
  <si>
    <t>Incentivo Resolvedores</t>
  </si>
  <si>
    <t>Novo saldo a pagar</t>
  </si>
  <si>
    <t>Forma de Pagamento</t>
  </si>
  <si>
    <t>Sinal Incentivo Resolvedores = 10%maior valor</t>
  </si>
  <si>
    <t>Saldo em 3 partes:</t>
  </si>
  <si>
    <t>Entrada (30%)</t>
  </si>
  <si>
    <t>Entrega das Minutas (30%)</t>
  </si>
  <si>
    <t>Finalizado (40%)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</si>
</sst>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$ -416]#,##0.00"/>
  </numFmts>
  <fonts count="22">
    <font>
      <sz val="10.0"/>
      <color rgb="FF000000"/>
      <name val="Arial"/>
      <scheme val="minor"/>
    </font>
    <font>
      <b/>
      <color theme="0"/>
      <name val="Arial"/>
      <scheme val="minor"/>
    </font>
    <font>
      <color theme="0"/>
      <name val="Arial"/>
      <scheme val="minor"/>
    </font>
    <font>
      <sz val="18.0"/>
      <color theme="0"/>
      <name val="Arial"/>
      <scheme val="minor"/>
    </font>
    <font>
      <sz val="18.0"/>
      <color rgb="FFFFFFFF"/>
      <name val="Arial"/>
      <scheme val="minor"/>
    </font>
    <font>
      <b/>
      <sz val="18.0"/>
      <color theme="0"/>
      <name val="Arial"/>
      <scheme val="minor"/>
    </font>
    <font>
      <sz val="12.0"/>
      <color theme="0"/>
      <name val="Arial"/>
      <scheme val="minor"/>
    </font>
    <font>
      <sz val="12.0"/>
      <color rgb="FFFFFFFF"/>
      <name val="Arial"/>
      <scheme val="minor"/>
    </font>
    <font>
      <sz val="14.0"/>
      <color theme="6"/>
      <name val="Arial"/>
      <scheme val="minor"/>
    </font>
    <font>
      <sz val="10.0"/>
      <color theme="0"/>
      <name val="Arial"/>
      <scheme val="minor"/>
    </font>
    <font>
      <b/>
      <sz val="14.0"/>
      <color theme="6"/>
      <name val="Arial"/>
      <scheme val="minor"/>
    </font>
    <font>
      <sz val="14.0"/>
      <color rgb="FFFBBC04"/>
      <name val="Arial"/>
      <scheme val="minor"/>
    </font>
    <font>
      <b/>
      <sz val="10.0"/>
      <color theme="1"/>
      <name val="Arial"/>
      <scheme val="minor"/>
    </font>
    <font>
      <sz val="10.0"/>
      <color theme="1"/>
      <name val="Arial"/>
      <scheme val="minor"/>
    </font>
    <font>
      <b/>
      <sz val="10.0"/>
      <color rgb="FFEA4335"/>
      <name val="Arial"/>
      <scheme val="minor"/>
    </font>
    <font>
      <sz val="10.0"/>
      <color rgb="FFEA4335"/>
      <name val="Arial"/>
      <scheme val="minor"/>
    </font>
    <font>
      <b/>
      <i/>
      <sz val="10.0"/>
      <color theme="1"/>
      <name val="Arial"/>
      <scheme val="minor"/>
    </font>
    <font>
      <b/>
      <color theme="1"/>
      <name val="Arial"/>
    </font>
    <font>
      <color theme="1"/>
      <name val="Arial"/>
    </font>
    <font>
      <b/>
      <i/>
      <color theme="1"/>
      <name val="Arial"/>
    </font>
    <font>
      <color theme="1"/>
      <name val="Calibri"/>
    </font>
    <font>
      <b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1"/>
        <bgColor theme="1"/>
      </patternFill>
    </fill>
    <fill>
      <patternFill patternType="solid">
        <fgColor rgb="FF434343"/>
        <bgColor rgb="FF434343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vertical="center"/>
    </xf>
    <xf borderId="0" fillId="2" fontId="2" numFmtId="0" xfId="0" applyAlignment="1" applyFont="1">
      <alignment vertical="center"/>
    </xf>
    <xf borderId="0" fillId="2" fontId="3" numFmtId="0" xfId="0" applyAlignment="1" applyFont="1">
      <alignment readingOrder="0" vertical="center"/>
    </xf>
    <xf borderId="0" fillId="2" fontId="4" numFmtId="0" xfId="0" applyAlignment="1" applyFont="1">
      <alignment readingOrder="0" vertical="center"/>
    </xf>
    <xf borderId="0" fillId="2" fontId="3" numFmtId="0" xfId="0" applyAlignment="1" applyFont="1">
      <alignment vertical="center"/>
    </xf>
    <xf borderId="0" fillId="2" fontId="1" numFmtId="0" xfId="0" applyAlignment="1" applyFont="1">
      <alignment readingOrder="0"/>
    </xf>
    <xf borderId="0" fillId="2" fontId="2" numFmtId="0" xfId="0" applyAlignment="1" applyFont="1">
      <alignment readingOrder="0"/>
    </xf>
    <xf borderId="0" fillId="2" fontId="2" numFmtId="0" xfId="0" applyFont="1"/>
    <xf borderId="1" fillId="3" fontId="5" numFmtId="0" xfId="0" applyAlignment="1" applyBorder="1" applyFill="1" applyFont="1">
      <alignment readingOrder="0" vertical="center"/>
    </xf>
    <xf borderId="1" fillId="3" fontId="5" numFmtId="0" xfId="0" applyAlignment="1" applyBorder="1" applyFont="1">
      <alignment horizontal="center" readingOrder="0" vertical="center"/>
    </xf>
    <xf borderId="1" fillId="2" fontId="3" numFmtId="0" xfId="0" applyAlignment="1" applyBorder="1" applyFont="1">
      <alignment readingOrder="0" vertical="center"/>
    </xf>
    <xf borderId="1" fillId="2" fontId="3" numFmtId="164" xfId="0" applyAlignment="1" applyBorder="1" applyFont="1" applyNumberFormat="1">
      <alignment horizontal="center" readingOrder="0" vertical="center"/>
    </xf>
    <xf borderId="1" fillId="3" fontId="3" numFmtId="0" xfId="0" applyAlignment="1" applyBorder="1" applyFont="1">
      <alignment readingOrder="0" vertical="center"/>
    </xf>
    <xf borderId="1" fillId="3" fontId="3" numFmtId="164" xfId="0" applyAlignment="1" applyBorder="1" applyFont="1" applyNumberFormat="1">
      <alignment horizontal="center" vertical="center"/>
    </xf>
    <xf borderId="0" fillId="2" fontId="5" numFmtId="0" xfId="0" applyAlignment="1" applyFont="1">
      <alignment readingOrder="0"/>
    </xf>
    <xf borderId="0" fillId="2" fontId="3" numFmtId="0" xfId="0" applyAlignment="1" applyFont="1">
      <alignment horizontal="center"/>
    </xf>
    <xf borderId="0" fillId="2" fontId="3" numFmtId="0" xfId="0" applyFont="1"/>
    <xf borderId="0" fillId="3" fontId="3" numFmtId="0" xfId="0" applyAlignment="1" applyFont="1">
      <alignment readingOrder="0" vertical="center"/>
    </xf>
    <xf borderId="0" fillId="3" fontId="3" numFmtId="164" xfId="0" applyAlignment="1" applyFont="1" applyNumberFormat="1">
      <alignment horizontal="center" vertical="center"/>
    </xf>
    <xf borderId="0" fillId="2" fontId="3" numFmtId="0" xfId="0" applyAlignment="1" applyFont="1">
      <alignment horizontal="center" vertical="center"/>
    </xf>
    <xf borderId="0" fillId="2" fontId="6" numFmtId="0" xfId="0" applyAlignment="1" applyFont="1">
      <alignment readingOrder="0" vertical="center"/>
    </xf>
    <xf borderId="0" fillId="2" fontId="6" numFmtId="164" xfId="0" applyAlignment="1" applyFont="1" applyNumberFormat="1">
      <alignment horizontal="center" readingOrder="0" vertical="center"/>
    </xf>
    <xf borderId="0" fillId="2" fontId="6" numFmtId="164" xfId="0" applyAlignment="1" applyFont="1" applyNumberFormat="1">
      <alignment horizontal="center" vertical="center"/>
    </xf>
    <xf borderId="0" fillId="2" fontId="3" numFmtId="0" xfId="0" applyAlignment="1" applyFont="1">
      <alignment readingOrder="0" vertical="center"/>
    </xf>
    <xf borderId="0" fillId="2" fontId="3" numFmtId="164" xfId="0" applyAlignment="1" applyFont="1" applyNumberFormat="1">
      <alignment horizontal="center" vertical="center"/>
    </xf>
    <xf borderId="0" fillId="2" fontId="7" numFmtId="0" xfId="0" applyAlignment="1" applyFont="1">
      <alignment readingOrder="0" shrinkToFit="0" vertical="center" wrapText="1"/>
    </xf>
    <xf borderId="0" fillId="2" fontId="6" numFmtId="0" xfId="0" applyAlignment="1" applyFont="1">
      <alignment vertical="center"/>
    </xf>
    <xf borderId="0" fillId="2" fontId="6" numFmtId="0" xfId="0" applyAlignment="1" applyFont="1">
      <alignment horizontal="center" vertical="center"/>
    </xf>
    <xf borderId="0" fillId="2" fontId="6" numFmtId="0" xfId="0" applyAlignment="1" applyFont="1">
      <alignment readingOrder="0" vertical="center"/>
    </xf>
    <xf borderId="0" fillId="2" fontId="6" numFmtId="164" xfId="0" applyAlignment="1" applyFont="1" applyNumberFormat="1">
      <alignment horizontal="center" vertical="center"/>
    </xf>
    <xf borderId="0" fillId="3" fontId="5" numFmtId="0" xfId="0" applyAlignment="1" applyFont="1">
      <alignment readingOrder="0" vertical="center"/>
    </xf>
    <xf borderId="0" fillId="3" fontId="5" numFmtId="164" xfId="0" applyAlignment="1" applyFont="1" applyNumberFormat="1">
      <alignment horizontal="center" vertical="center"/>
    </xf>
    <xf borderId="0" fillId="2" fontId="5" numFmtId="0" xfId="0" applyAlignment="1" applyFont="1">
      <alignment readingOrder="0" vertical="center"/>
    </xf>
    <xf borderId="0" fillId="3" fontId="3" numFmtId="164" xfId="0" applyAlignment="1" applyFont="1" applyNumberFormat="1">
      <alignment vertical="center"/>
    </xf>
    <xf borderId="0" fillId="2" fontId="3" numFmtId="164" xfId="0" applyAlignment="1" applyFont="1" applyNumberFormat="1">
      <alignment readingOrder="0" vertical="center"/>
    </xf>
    <xf borderId="0" fillId="2" fontId="3" numFmtId="164" xfId="0" applyAlignment="1" applyFont="1" applyNumberFormat="1">
      <alignment vertical="center"/>
    </xf>
    <xf borderId="0" fillId="3" fontId="5" numFmtId="164" xfId="0" applyAlignment="1" applyFont="1" applyNumberFormat="1">
      <alignment vertical="center"/>
    </xf>
    <xf borderId="0" fillId="2" fontId="8" numFmtId="0" xfId="0" applyAlignment="1" applyFont="1">
      <alignment readingOrder="0" vertical="center"/>
    </xf>
    <xf borderId="0" fillId="2" fontId="8" numFmtId="164" xfId="0" applyAlignment="1" applyFont="1" applyNumberFormat="1">
      <alignment vertical="center"/>
    </xf>
    <xf borderId="0" fillId="2" fontId="8" numFmtId="0" xfId="0" applyAlignment="1" applyFont="1">
      <alignment vertical="center"/>
    </xf>
    <xf borderId="0" fillId="2" fontId="8" numFmtId="9" xfId="0" applyAlignment="1" applyFont="1" applyNumberFormat="1">
      <alignment vertical="center"/>
    </xf>
    <xf borderId="0" fillId="2" fontId="5" numFmtId="0" xfId="0" applyAlignment="1" applyFont="1">
      <alignment vertical="center"/>
    </xf>
    <xf borderId="0" fillId="2" fontId="9" numFmtId="0" xfId="0" applyAlignment="1" applyFont="1">
      <alignment vertical="center"/>
    </xf>
    <xf borderId="0" fillId="2" fontId="10" numFmtId="0" xfId="0" applyAlignment="1" applyFont="1">
      <alignment readingOrder="0" vertical="center"/>
    </xf>
    <xf borderId="0" fillId="2" fontId="10" numFmtId="164" xfId="0" applyAlignment="1" applyFont="1" applyNumberFormat="1">
      <alignment vertical="center"/>
    </xf>
    <xf borderId="0" fillId="2" fontId="10" numFmtId="0" xfId="0" applyAlignment="1" applyFont="1">
      <alignment vertical="center"/>
    </xf>
    <xf borderId="0" fillId="2" fontId="10" numFmtId="9" xfId="0" applyAlignment="1" applyFont="1" applyNumberFormat="1">
      <alignment vertical="center"/>
    </xf>
    <xf borderId="0" fillId="2" fontId="7" numFmtId="164" xfId="0" applyAlignment="1" applyFont="1" applyNumberFormat="1">
      <alignment readingOrder="0" vertical="center"/>
    </xf>
    <xf borderId="0" fillId="2" fontId="6" numFmtId="164" xfId="0" applyAlignment="1" applyFont="1" applyNumberFormat="1">
      <alignment vertical="center"/>
    </xf>
    <xf borderId="0" fillId="2" fontId="3" numFmtId="0" xfId="0" applyAlignment="1" applyFont="1">
      <alignment horizontal="center" readingOrder="0" vertical="center"/>
    </xf>
    <xf borderId="0" fillId="2" fontId="3" numFmtId="9" xfId="0" applyAlignment="1" applyFont="1" applyNumberFormat="1">
      <alignment horizontal="center" vertical="center"/>
    </xf>
    <xf borderId="0" fillId="2" fontId="11" numFmtId="0" xfId="0" applyAlignment="1" applyFont="1">
      <alignment horizontal="left" readingOrder="0" vertical="center"/>
    </xf>
    <xf borderId="0" fillId="2" fontId="8" numFmtId="164" xfId="0" applyAlignment="1" applyFont="1" applyNumberFormat="1">
      <alignment horizontal="left" vertical="center"/>
    </xf>
    <xf borderId="0" fillId="0" fontId="12" numFmtId="0" xfId="0" applyAlignment="1" applyFont="1">
      <alignment readingOrder="0" vertical="center"/>
    </xf>
    <xf borderId="0" fillId="0" fontId="13" numFmtId="0" xfId="0" applyAlignment="1" applyFont="1">
      <alignment vertical="center"/>
    </xf>
    <xf borderId="0" fillId="4" fontId="12" numFmtId="0" xfId="0" applyAlignment="1" applyFill="1" applyFont="1">
      <alignment vertical="center"/>
    </xf>
    <xf borderId="0" fillId="4" fontId="12" numFmtId="0" xfId="0" applyAlignment="1" applyFont="1">
      <alignment horizontal="center" vertical="center"/>
    </xf>
    <xf borderId="0" fillId="5" fontId="13" numFmtId="0" xfId="0" applyAlignment="1" applyFill="1" applyFont="1">
      <alignment vertical="center"/>
    </xf>
    <xf borderId="0" fillId="5" fontId="13" numFmtId="0" xfId="0" applyAlignment="1" applyFont="1">
      <alignment horizontal="center" vertical="center"/>
    </xf>
    <xf borderId="0" fillId="5" fontId="13" numFmtId="0" xfId="0" applyAlignment="1" applyFont="1">
      <alignment readingOrder="0" vertical="center"/>
    </xf>
    <xf borderId="0" fillId="4" fontId="12" numFmtId="0" xfId="0" applyAlignment="1" applyFont="1">
      <alignment horizontal="right" vertical="center"/>
    </xf>
    <xf borderId="0" fillId="5" fontId="12" numFmtId="0" xfId="0" applyAlignment="1" applyFont="1">
      <alignment readingOrder="0" vertical="bottom"/>
    </xf>
    <xf borderId="0" fillId="5" fontId="13" numFmtId="0" xfId="0" applyAlignment="1" applyFont="1">
      <alignment vertical="bottom"/>
    </xf>
    <xf borderId="0" fillId="0" fontId="13" numFmtId="0" xfId="0" applyAlignment="1" applyFont="1">
      <alignment vertical="bottom"/>
    </xf>
    <xf borderId="0" fillId="4" fontId="12" numFmtId="0" xfId="0" applyAlignment="1" applyFont="1">
      <alignment horizontal="center" vertical="bottom"/>
    </xf>
    <xf borderId="0" fillId="0" fontId="13" numFmtId="0" xfId="0" applyAlignment="1" applyFont="1">
      <alignment readingOrder="0" vertical="bottom"/>
    </xf>
    <xf borderId="0" fillId="0" fontId="13" numFmtId="164" xfId="0" applyAlignment="1" applyFont="1" applyNumberFormat="1">
      <alignment horizontal="center" readingOrder="0" vertical="bottom"/>
    </xf>
    <xf borderId="0" fillId="0" fontId="13" numFmtId="164" xfId="0" applyAlignment="1" applyFont="1" applyNumberFormat="1">
      <alignment horizontal="center" vertical="bottom"/>
    </xf>
    <xf borderId="0" fillId="0" fontId="13" numFmtId="0" xfId="0" applyAlignment="1" applyFont="1">
      <alignment shrinkToFit="0" vertical="bottom" wrapText="0"/>
    </xf>
    <xf borderId="0" fillId="0" fontId="13" numFmtId="9" xfId="0" applyAlignment="1" applyFont="1" applyNumberFormat="1">
      <alignment horizontal="center" vertical="bottom"/>
    </xf>
    <xf borderId="0" fillId="4" fontId="12" numFmtId="164" xfId="0" applyAlignment="1" applyFont="1" applyNumberFormat="1">
      <alignment horizontal="center" vertical="bottom"/>
    </xf>
    <xf borderId="0" fillId="4" fontId="12" numFmtId="0" xfId="0" applyAlignment="1" applyFont="1">
      <alignment vertical="bottom"/>
    </xf>
    <xf borderId="0" fillId="4" fontId="14" numFmtId="0" xfId="0" applyAlignment="1" applyFont="1">
      <alignment horizontal="center" shrinkToFit="0" vertical="bottom" wrapText="0"/>
    </xf>
    <xf borderId="0" fillId="0" fontId="13" numFmtId="164" xfId="0" applyAlignment="1" applyFont="1" applyNumberFormat="1">
      <alignment horizontal="right" vertical="bottom"/>
    </xf>
    <xf borderId="0" fillId="0" fontId="15" numFmtId="164" xfId="0" applyAlignment="1" applyFont="1" applyNumberFormat="1">
      <alignment horizontal="right" vertical="bottom"/>
    </xf>
    <xf borderId="0" fillId="4" fontId="16" numFmtId="0" xfId="0" applyAlignment="1" applyFont="1">
      <alignment shrinkToFit="0" vertical="bottom" wrapText="0"/>
    </xf>
    <xf borderId="0" fillId="4" fontId="13" numFmtId="164" xfId="0" applyAlignment="1" applyFont="1" applyNumberFormat="1">
      <alignment vertical="bottom"/>
    </xf>
    <xf borderId="0" fillId="0" fontId="13" numFmtId="164" xfId="0" applyAlignment="1" applyFont="1" applyNumberFormat="1">
      <alignment vertical="bottom"/>
    </xf>
    <xf borderId="0" fillId="0" fontId="13" numFmtId="49" xfId="0" applyAlignment="1" applyFont="1" applyNumberFormat="1">
      <alignment horizontal="center" vertical="bottom"/>
    </xf>
    <xf borderId="0" fillId="0" fontId="13" numFmtId="49" xfId="0" applyAlignment="1" applyFont="1" applyNumberFormat="1">
      <alignment horizontal="center" readingOrder="0" vertical="bottom"/>
    </xf>
    <xf borderId="0" fillId="5" fontId="13" numFmtId="164" xfId="0" applyAlignment="1" applyFont="1" applyNumberFormat="1">
      <alignment vertical="bottom"/>
    </xf>
    <xf borderId="0" fillId="0" fontId="13" numFmtId="0" xfId="0" applyFont="1"/>
    <xf borderId="0" fillId="5" fontId="17" numFmtId="0" xfId="0" applyAlignment="1" applyFont="1">
      <alignment readingOrder="0" vertical="bottom"/>
    </xf>
    <xf borderId="0" fillId="5" fontId="18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4" fontId="17" numFmtId="0" xfId="0" applyAlignment="1" applyFont="1">
      <alignment horizontal="left" vertical="bottom"/>
    </xf>
    <xf borderId="0" fillId="5" fontId="18" numFmtId="164" xfId="0" applyAlignment="1" applyFont="1" applyNumberFormat="1">
      <alignment horizontal="center" vertical="bottom"/>
    </xf>
    <xf borderId="0" fillId="4" fontId="17" numFmtId="0" xfId="0" applyAlignment="1" applyFont="1">
      <alignment vertical="bottom"/>
    </xf>
    <xf borderId="0" fillId="4" fontId="17" numFmtId="164" xfId="0" applyAlignment="1" applyFont="1" applyNumberFormat="1">
      <alignment horizontal="center" vertical="bottom"/>
    </xf>
    <xf borderId="0" fillId="5" fontId="18" numFmtId="0" xfId="0" applyAlignment="1" applyFont="1">
      <alignment readingOrder="0" vertical="bottom"/>
    </xf>
    <xf borderId="0" fillId="5" fontId="18" numFmtId="164" xfId="0" applyAlignment="1" applyFont="1" applyNumberFormat="1">
      <alignment readingOrder="0" vertical="bottom"/>
    </xf>
    <xf borderId="0" fillId="4" fontId="17" numFmtId="0" xfId="0" applyAlignment="1" applyFont="1">
      <alignment readingOrder="0" vertical="bottom"/>
    </xf>
    <xf borderId="0" fillId="4" fontId="17" numFmtId="164" xfId="0" applyAlignment="1" applyFont="1" applyNumberFormat="1">
      <alignment vertical="bottom"/>
    </xf>
    <xf borderId="0" fillId="4" fontId="18" numFmtId="0" xfId="0" applyAlignment="1" applyFont="1">
      <alignment vertical="bottom"/>
    </xf>
    <xf borderId="0" fillId="5" fontId="18" numFmtId="164" xfId="0" applyAlignment="1" applyFont="1" applyNumberFormat="1">
      <alignment horizontal="center" readingOrder="0" vertical="bottom"/>
    </xf>
    <xf borderId="0" fillId="4" fontId="19" numFmtId="0" xfId="0" applyAlignment="1" applyFont="1">
      <alignment vertical="bottom"/>
    </xf>
    <xf borderId="0" fillId="4" fontId="19" numFmtId="164" xfId="0" applyAlignment="1" applyFont="1" applyNumberFormat="1">
      <alignment horizontal="center" vertical="bottom"/>
    </xf>
    <xf borderId="0" fillId="5" fontId="18" numFmtId="164" xfId="0" applyAlignment="1" applyFont="1" applyNumberFormat="1">
      <alignment vertical="bottom"/>
    </xf>
    <xf borderId="0" fillId="5" fontId="20" numFmtId="164" xfId="0" applyAlignment="1" applyFont="1" applyNumberFormat="1">
      <alignment horizontal="right" vertical="bottom"/>
    </xf>
    <xf borderId="0" fillId="0" fontId="18" numFmtId="164" xfId="0" applyAlignment="1" applyFont="1" applyNumberFormat="1">
      <alignment vertical="bottom"/>
    </xf>
    <xf borderId="0" fillId="0" fontId="17" numFmtId="0" xfId="0" applyAlignment="1" applyFont="1">
      <alignment vertical="bottom"/>
    </xf>
    <xf borderId="0" fillId="0" fontId="17" numFmtId="164" xfId="0" applyAlignment="1" applyFont="1" applyNumberFormat="1">
      <alignment horizontal="center" vertical="bottom"/>
    </xf>
    <xf borderId="0" fillId="0" fontId="21" numFmtId="0" xfId="0" applyAlignment="1" applyFont="1">
      <alignment vertical="bottom"/>
    </xf>
    <xf borderId="0" fillId="0" fontId="18" numFmtId="164" xfId="0" applyAlignment="1" applyFont="1" applyNumberFormat="1">
      <alignment horizontal="center" vertical="bottom"/>
    </xf>
    <xf borderId="0" fillId="5" fontId="21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434343"/>
          <bgColor rgb="FF434343"/>
        </patternFill>
      </fill>
      <border/>
    </dxf>
    <dxf>
      <font/>
      <fill>
        <patternFill patternType="solid">
          <fgColor rgb="FF000000"/>
          <bgColor rgb="FF000000"/>
        </patternFill>
      </fill>
      <border/>
    </dxf>
    <dxf>
      <font/>
      <fill>
        <patternFill patternType="solid">
          <fgColor theme="1"/>
          <bgColor theme="1"/>
        </patternFill>
      </fill>
      <border/>
    </dxf>
  </dxfs>
  <tableStyles count="3">
    <tableStyle count="2" pivot="0" name="3 INVENTÁRIO-style">
      <tableStyleElement dxfId="1" type="firstRowStripe"/>
      <tableStyleElement dxfId="2" type="secondRowStripe"/>
    </tableStyle>
    <tableStyle count="2" pivot="0" name="8 COMPARATIVOS-style">
      <tableStyleElement dxfId="1" type="firstRowStripe"/>
      <tableStyleElement dxfId="2" type="secondRowStripe"/>
    </tableStyle>
    <tableStyle count="2" pivot="0" name="9 COMPARATIVOS COM ITBI-style">
      <tableStyleElement dxfId="1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5:B10" displayName="Table_1" id="1">
  <tableColumns count="2">
    <tableColumn name="Column1" id="1"/>
    <tableColumn name="Column2" id="2"/>
  </tableColumns>
  <tableStyleInfo name="3 INVENTÁRIO-style" showColumnStripes="0" showFirstColumn="1" showLastColumn="1" showRowStripes="1"/>
</table>
</file>

<file path=xl/tables/table2.xml><?xml version="1.0" encoding="utf-8"?>
<table xmlns="http://schemas.openxmlformats.org/spreadsheetml/2006/main" headerRowCount="0" ref="A3:D8" displayName="Table_2" id="2">
  <tableColumns count="4">
    <tableColumn name="Column1" id="1"/>
    <tableColumn name="Column2" id="2"/>
    <tableColumn name="Column3" id="3"/>
    <tableColumn name="Column4" id="4"/>
  </tableColumns>
  <tableStyleInfo name="8 COMPARATIVOS-style" showColumnStripes="0" showFirstColumn="1" showLastColumn="1" showRowStripes="1"/>
</table>
</file>

<file path=xl/tables/table3.xml><?xml version="1.0" encoding="utf-8"?>
<table xmlns="http://schemas.openxmlformats.org/spreadsheetml/2006/main" headerRowCount="0" ref="A5:D10" displayName="Table_3" id="3">
  <tableColumns count="4">
    <tableColumn name="Column1" id="1"/>
    <tableColumn name="Column2" id="2"/>
    <tableColumn name="Column3" id="3"/>
    <tableColumn name="Column4" id="4"/>
  </tableColumns>
  <tableStyleInfo name="9 COMPARATIVOS COM ITBI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1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2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78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7.0"/>
    <col customWidth="1" min="2" max="2" width="14.5"/>
  </cols>
  <sheetData>
    <row r="1">
      <c r="A1" s="54" t="s">
        <v>51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>
      <c r="A3" s="56" t="s">
        <v>52</v>
      </c>
      <c r="B3" s="57" t="s">
        <v>53</v>
      </c>
      <c r="C3" s="57" t="s">
        <v>54</v>
      </c>
      <c r="D3" s="57" t="s">
        <v>55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</row>
    <row r="4">
      <c r="A4" s="58" t="s">
        <v>56</v>
      </c>
      <c r="B4" s="59">
        <v>2.0</v>
      </c>
      <c r="C4" s="59">
        <v>2.0</v>
      </c>
      <c r="D4" s="59">
        <v>2.0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</row>
    <row r="5">
      <c r="A5" s="58" t="s">
        <v>57</v>
      </c>
      <c r="B5" s="59">
        <v>9.0</v>
      </c>
      <c r="C5" s="59">
        <v>9.0</v>
      </c>
      <c r="D5" s="59">
        <v>9.0</v>
      </c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</row>
    <row r="6">
      <c r="A6" s="58" t="s">
        <v>58</v>
      </c>
      <c r="B6" s="59">
        <v>2.0</v>
      </c>
      <c r="C6" s="59">
        <v>2.0</v>
      </c>
      <c r="D6" s="59">
        <v>2.0</v>
      </c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</row>
    <row r="7">
      <c r="A7" s="58" t="s">
        <v>59</v>
      </c>
      <c r="B7" s="59">
        <v>7.0</v>
      </c>
      <c r="C7" s="59">
        <v>7.0</v>
      </c>
      <c r="D7" s="59">
        <v>7.0</v>
      </c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>
      <c r="A8" s="58" t="s">
        <v>60</v>
      </c>
      <c r="B8" s="59">
        <v>11.0</v>
      </c>
      <c r="C8" s="59">
        <v>13.0</v>
      </c>
      <c r="D8" s="59">
        <v>15.0</v>
      </c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</row>
    <row r="9">
      <c r="A9" s="58" t="s">
        <v>61</v>
      </c>
      <c r="B9" s="59">
        <v>2.0</v>
      </c>
      <c r="C9" s="59">
        <v>2.0</v>
      </c>
      <c r="D9" s="59">
        <v>2.0</v>
      </c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</row>
    <row r="10">
      <c r="A10" s="58" t="s">
        <v>62</v>
      </c>
      <c r="B10" s="59">
        <v>6.0</v>
      </c>
      <c r="C10" s="59">
        <v>6.0</v>
      </c>
      <c r="D10" s="59">
        <v>6.0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>
      <c r="A11" s="58" t="s">
        <v>63</v>
      </c>
      <c r="B11" s="59">
        <v>7.0</v>
      </c>
      <c r="C11" s="59">
        <v>7.0</v>
      </c>
      <c r="D11" s="59">
        <v>7.0</v>
      </c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>
      <c r="A12" s="58" t="s">
        <v>64</v>
      </c>
      <c r="B12" s="59">
        <v>7.0</v>
      </c>
      <c r="C12" s="59">
        <v>7.0</v>
      </c>
      <c r="D12" s="59">
        <v>7.0</v>
      </c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</row>
    <row r="13">
      <c r="A13" s="58" t="s">
        <v>65</v>
      </c>
      <c r="B13" s="59">
        <v>0.0</v>
      </c>
      <c r="C13" s="59">
        <v>2.0</v>
      </c>
      <c r="D13" s="59">
        <v>0.0</v>
      </c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</row>
    <row r="14">
      <c r="A14" s="58" t="s">
        <v>66</v>
      </c>
      <c r="B14" s="59">
        <v>0.0</v>
      </c>
      <c r="C14" s="59">
        <v>2.0</v>
      </c>
      <c r="D14" s="59">
        <v>0.0</v>
      </c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</row>
    <row r="15">
      <c r="A15" s="58" t="s">
        <v>67</v>
      </c>
      <c r="B15" s="59">
        <v>0.0</v>
      </c>
      <c r="C15" s="59">
        <v>2.0</v>
      </c>
      <c r="D15" s="59">
        <v>2.0</v>
      </c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</row>
    <row r="16">
      <c r="A16" s="58" t="s">
        <v>68</v>
      </c>
      <c r="B16" s="59">
        <v>0.0</v>
      </c>
      <c r="C16" s="59">
        <v>0.0</v>
      </c>
      <c r="D16" s="59">
        <v>2.0</v>
      </c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</row>
    <row r="17">
      <c r="A17" s="58" t="s">
        <v>69</v>
      </c>
      <c r="B17" s="59">
        <v>0.0</v>
      </c>
      <c r="C17" s="59">
        <v>0.0</v>
      </c>
      <c r="D17" s="59">
        <v>2.0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</row>
    <row r="18">
      <c r="A18" s="60" t="s">
        <v>70</v>
      </c>
      <c r="B18" s="59">
        <v>6.0</v>
      </c>
      <c r="C18" s="59">
        <v>6.0</v>
      </c>
      <c r="D18" s="59">
        <v>6.0</v>
      </c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</row>
    <row r="19">
      <c r="A19" s="58" t="s">
        <v>71</v>
      </c>
      <c r="B19" s="59">
        <v>0.0</v>
      </c>
      <c r="C19" s="59">
        <v>2.0</v>
      </c>
      <c r="D19" s="59">
        <v>0.0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</row>
    <row r="20">
      <c r="A20" s="58" t="s">
        <v>72</v>
      </c>
      <c r="B20" s="59">
        <v>0.0</v>
      </c>
      <c r="C20" s="59">
        <v>0.0</v>
      </c>
      <c r="D20" s="59">
        <v>2.0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>
      <c r="A21" s="58" t="s">
        <v>73</v>
      </c>
      <c r="B21" s="59">
        <v>7.0</v>
      </c>
      <c r="C21" s="59">
        <v>7.0</v>
      </c>
      <c r="D21" s="59">
        <v>7.0</v>
      </c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>
      <c r="A22" s="58" t="s">
        <v>74</v>
      </c>
      <c r="B22" s="59">
        <v>4.0</v>
      </c>
      <c r="C22" s="59">
        <v>4.0</v>
      </c>
      <c r="D22" s="59">
        <v>4.0</v>
      </c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>
      <c r="A23" s="58" t="s">
        <v>75</v>
      </c>
      <c r="B23" s="59">
        <v>3.0</v>
      </c>
      <c r="C23" s="59">
        <v>3.0</v>
      </c>
      <c r="D23" s="59">
        <v>3.0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>
      <c r="A24" s="61" t="s">
        <v>76</v>
      </c>
      <c r="B24" s="57">
        <f t="shared" ref="B24:D24" si="1">SUM(B4:B23)</f>
        <v>73</v>
      </c>
      <c r="C24" s="57">
        <f t="shared" si="1"/>
        <v>83</v>
      </c>
      <c r="D24" s="57">
        <f t="shared" si="1"/>
        <v>85</v>
      </c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</row>
    <row r="29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</row>
    <row r="30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</row>
    <row r="3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</row>
    <row r="33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</row>
    <row r="34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</row>
    <row r="35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</row>
    <row r="36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</row>
    <row r="37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</row>
    <row r="38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</row>
    <row r="39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</row>
    <row r="40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</row>
    <row r="42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  <row r="43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</row>
    <row r="44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</row>
    <row r="4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</row>
    <row r="46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</row>
    <row r="48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</row>
    <row r="49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</row>
    <row r="50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</row>
    <row r="5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</row>
    <row r="5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</row>
    <row r="53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</row>
    <row r="54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</row>
    <row r="56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</row>
    <row r="57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</row>
    <row r="58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</row>
    <row r="59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</row>
    <row r="60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</row>
    <row r="6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</row>
    <row r="62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</row>
    <row r="63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</row>
    <row r="64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</row>
    <row r="6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</row>
    <row r="66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</row>
    <row r="67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</row>
    <row r="68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</row>
    <row r="87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  <row r="223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</row>
    <row r="224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</row>
    <row r="2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</row>
    <row r="226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</row>
    <row r="227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</row>
    <row r="228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</row>
    <row r="229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</row>
    <row r="230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</row>
    <row r="23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</row>
    <row r="23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</row>
    <row r="233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</row>
    <row r="234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</row>
    <row r="23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</row>
    <row r="236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</row>
    <row r="237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</row>
    <row r="238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</row>
    <row r="239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</row>
    <row r="240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</row>
    <row r="24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</row>
    <row r="24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</row>
    <row r="243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</row>
    <row r="244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</row>
    <row r="24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</row>
    <row r="246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</row>
    <row r="247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</row>
    <row r="248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</row>
    <row r="249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</row>
    <row r="250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</row>
    <row r="25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</row>
    <row r="252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</row>
    <row r="253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</row>
    <row r="254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</row>
    <row r="25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</row>
    <row r="256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</row>
    <row r="257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</row>
    <row r="258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</row>
    <row r="259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</row>
    <row r="260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</row>
    <row r="26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</row>
    <row r="262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</row>
    <row r="263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</row>
    <row r="264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</row>
    <row r="26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</row>
    <row r="266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</row>
    <row r="267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</row>
    <row r="268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</row>
    <row r="269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</row>
    <row r="270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</row>
    <row r="27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</row>
    <row r="272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</row>
    <row r="273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</row>
    <row r="274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</row>
    <row r="27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</row>
    <row r="276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</row>
    <row r="277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</row>
    <row r="278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</row>
    <row r="279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</row>
    <row r="280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</row>
    <row r="28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</row>
    <row r="282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</row>
    <row r="283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</row>
    <row r="284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</row>
    <row r="28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</row>
    <row r="286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</row>
    <row r="287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</row>
    <row r="288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</row>
    <row r="289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</row>
    <row r="290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</row>
    <row r="29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</row>
    <row r="29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</row>
    <row r="293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</row>
    <row r="294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</row>
    <row r="29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</row>
    <row r="296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</row>
    <row r="297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</row>
    <row r="298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</row>
    <row r="299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</row>
    <row r="300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</row>
    <row r="30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</row>
    <row r="30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</row>
    <row r="303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</row>
    <row r="304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</row>
    <row r="30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</row>
    <row r="306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</row>
    <row r="307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</row>
    <row r="308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</row>
    <row r="309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</row>
    <row r="310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</row>
    <row r="31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</row>
    <row r="31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</row>
    <row r="313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</row>
    <row r="314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</row>
    <row r="31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</row>
    <row r="316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</row>
    <row r="317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</row>
    <row r="318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</row>
    <row r="319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</row>
    <row r="320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</row>
    <row r="32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</row>
    <row r="322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</row>
    <row r="323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</row>
    <row r="324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</row>
    <row r="3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</row>
    <row r="326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</row>
    <row r="327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</row>
    <row r="328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</row>
    <row r="329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</row>
    <row r="330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</row>
    <row r="33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</row>
    <row r="332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</row>
    <row r="333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</row>
    <row r="334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</row>
    <row r="33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</row>
    <row r="336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</row>
    <row r="337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</row>
    <row r="338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</row>
    <row r="339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</row>
    <row r="340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</row>
    <row r="34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</row>
    <row r="342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</row>
    <row r="343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</row>
    <row r="344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</row>
    <row r="34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</row>
    <row r="346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</row>
    <row r="347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</row>
    <row r="348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</row>
    <row r="349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</row>
    <row r="350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</row>
    <row r="35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</row>
    <row r="352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</row>
    <row r="353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</row>
    <row r="354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</row>
    <row r="35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</row>
    <row r="356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</row>
    <row r="357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</row>
    <row r="358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</row>
    <row r="359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</row>
    <row r="360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</row>
    <row r="36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</row>
    <row r="362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</row>
    <row r="363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</row>
    <row r="364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</row>
    <row r="36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</row>
    <row r="366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</row>
    <row r="367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</row>
    <row r="368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</row>
    <row r="369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</row>
    <row r="370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</row>
    <row r="37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</row>
    <row r="37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</row>
    <row r="373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</row>
    <row r="374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</row>
    <row r="37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</row>
    <row r="376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</row>
    <row r="377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</row>
    <row r="378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</row>
    <row r="379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</row>
    <row r="380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</row>
    <row r="38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</row>
    <row r="38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</row>
    <row r="383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</row>
    <row r="384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</row>
    <row r="38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</row>
    <row r="386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</row>
    <row r="387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</row>
    <row r="388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</row>
    <row r="389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</row>
    <row r="390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</row>
    <row r="39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</row>
    <row r="39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</row>
    <row r="393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</row>
    <row r="394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</row>
    <row r="39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</row>
    <row r="396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</row>
    <row r="397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</row>
    <row r="398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</row>
    <row r="399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</row>
    <row r="400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</row>
    <row r="40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</row>
    <row r="402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</row>
    <row r="403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</row>
    <row r="404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</row>
    <row r="40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</row>
    <row r="406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</row>
    <row r="407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</row>
    <row r="408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</row>
    <row r="409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</row>
    <row r="410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</row>
    <row r="41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</row>
    <row r="412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</row>
    <row r="413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</row>
    <row r="414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</row>
    <row r="41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</row>
    <row r="416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</row>
    <row r="417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</row>
    <row r="418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</row>
    <row r="419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</row>
    <row r="420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</row>
    <row r="42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</row>
    <row r="422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</row>
    <row r="423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</row>
    <row r="424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</row>
    <row r="4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</row>
    <row r="426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</row>
    <row r="427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</row>
    <row r="428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</row>
    <row r="429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</row>
    <row r="430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</row>
    <row r="43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</row>
    <row r="432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</row>
    <row r="433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</row>
    <row r="434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</row>
    <row r="43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</row>
    <row r="436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</row>
    <row r="437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</row>
    <row r="438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</row>
    <row r="439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</row>
    <row r="440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</row>
    <row r="44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</row>
    <row r="442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</row>
    <row r="443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</row>
    <row r="444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</row>
    <row r="44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</row>
    <row r="446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</row>
    <row r="447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</row>
    <row r="448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</row>
    <row r="449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</row>
    <row r="450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</row>
    <row r="45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</row>
    <row r="452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</row>
    <row r="453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</row>
    <row r="454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</row>
    <row r="45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</row>
    <row r="456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</row>
    <row r="457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</row>
    <row r="458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</row>
    <row r="459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</row>
    <row r="460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</row>
    <row r="46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</row>
    <row r="462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</row>
    <row r="463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</row>
    <row r="464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</row>
    <row r="46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</row>
    <row r="466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</row>
    <row r="467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</row>
    <row r="468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</row>
    <row r="469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</row>
    <row r="470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</row>
    <row r="47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</row>
    <row r="472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</row>
    <row r="473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</row>
    <row r="474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</row>
    <row r="47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</row>
    <row r="476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</row>
    <row r="477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</row>
    <row r="478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</row>
    <row r="479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</row>
    <row r="480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</row>
    <row r="48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</row>
    <row r="482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</row>
    <row r="483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</row>
    <row r="484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</row>
    <row r="48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</row>
    <row r="486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</row>
    <row r="487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</row>
    <row r="488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</row>
    <row r="489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</row>
    <row r="490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</row>
    <row r="49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</row>
    <row r="492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</row>
    <row r="493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</row>
    <row r="494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</row>
    <row r="49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</row>
    <row r="496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</row>
    <row r="497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</row>
    <row r="498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</row>
    <row r="499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</row>
    <row r="500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</row>
    <row r="50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</row>
    <row r="502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</row>
    <row r="503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</row>
    <row r="504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</row>
    <row r="50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</row>
    <row r="506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</row>
    <row r="507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</row>
    <row r="508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</row>
    <row r="509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</row>
    <row r="510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</row>
    <row r="51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</row>
    <row r="512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</row>
    <row r="513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</row>
    <row r="514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</row>
    <row r="51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</row>
    <row r="516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</row>
    <row r="517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</row>
    <row r="518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</row>
    <row r="519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</row>
    <row r="520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</row>
    <row r="52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</row>
    <row r="522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</row>
    <row r="523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</row>
    <row r="524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</row>
    <row r="5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</row>
    <row r="526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</row>
    <row r="527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</row>
    <row r="528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</row>
    <row r="529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</row>
    <row r="530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</row>
    <row r="53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</row>
    <row r="53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</row>
    <row r="533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</row>
    <row r="534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</row>
    <row r="53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</row>
    <row r="536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</row>
    <row r="537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</row>
    <row r="538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</row>
    <row r="539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</row>
    <row r="540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</row>
    <row r="54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</row>
    <row r="54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</row>
    <row r="543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</row>
    <row r="544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</row>
    <row r="54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</row>
    <row r="546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</row>
    <row r="547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</row>
    <row r="548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</row>
    <row r="549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</row>
    <row r="550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</row>
    <row r="55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</row>
    <row r="55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</row>
    <row r="553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</row>
    <row r="554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</row>
    <row r="55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</row>
    <row r="556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</row>
    <row r="557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</row>
    <row r="558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</row>
    <row r="559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</row>
    <row r="560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</row>
    <row r="56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</row>
    <row r="562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</row>
    <row r="563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</row>
    <row r="564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</row>
    <row r="56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</row>
    <row r="566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</row>
    <row r="567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</row>
    <row r="568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</row>
    <row r="569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</row>
    <row r="570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</row>
    <row r="57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</row>
    <row r="572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</row>
    <row r="573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</row>
    <row r="574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</row>
    <row r="57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</row>
    <row r="576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</row>
    <row r="577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</row>
    <row r="578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</row>
    <row r="579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</row>
    <row r="580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</row>
    <row r="58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</row>
    <row r="582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</row>
    <row r="583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</row>
    <row r="584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</row>
    <row r="58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</row>
    <row r="586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</row>
    <row r="587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</row>
    <row r="588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</row>
    <row r="589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</row>
    <row r="590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</row>
    <row r="59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</row>
    <row r="592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</row>
    <row r="593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</row>
    <row r="594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</row>
    <row r="59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</row>
    <row r="596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</row>
    <row r="597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</row>
    <row r="598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</row>
    <row r="599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</row>
    <row r="600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</row>
    <row r="60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</row>
    <row r="602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</row>
    <row r="603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</row>
    <row r="604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</row>
    <row r="60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</row>
    <row r="606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</row>
    <row r="607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</row>
    <row r="608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</row>
    <row r="609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</row>
    <row r="610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</row>
    <row r="61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</row>
    <row r="612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</row>
    <row r="613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</row>
    <row r="614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</row>
    <row r="61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</row>
    <row r="616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</row>
    <row r="617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</row>
    <row r="618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</row>
    <row r="619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</row>
    <row r="620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</row>
    <row r="62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</row>
    <row r="622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</row>
    <row r="623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</row>
    <row r="624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</row>
    <row r="6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</row>
    <row r="626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</row>
    <row r="627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</row>
    <row r="628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</row>
    <row r="629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</row>
    <row r="630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</row>
    <row r="63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</row>
    <row r="632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</row>
    <row r="633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</row>
    <row r="634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</row>
    <row r="63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</row>
    <row r="636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</row>
    <row r="637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</row>
    <row r="638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</row>
    <row r="639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</row>
    <row r="640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</row>
    <row r="64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</row>
    <row r="642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</row>
    <row r="643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</row>
    <row r="644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</row>
    <row r="64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</row>
    <row r="646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</row>
    <row r="647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</row>
    <row r="648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</row>
    <row r="649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</row>
    <row r="650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</row>
    <row r="65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</row>
    <row r="652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</row>
    <row r="653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</row>
    <row r="654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</row>
    <row r="65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</row>
    <row r="656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</row>
    <row r="657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</row>
    <row r="658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</row>
    <row r="659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</row>
    <row r="660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</row>
    <row r="66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</row>
    <row r="662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</row>
    <row r="663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</row>
    <row r="664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</row>
    <row r="66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</row>
    <row r="666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</row>
    <row r="667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</row>
    <row r="668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</row>
    <row r="669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</row>
    <row r="670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</row>
    <row r="67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</row>
    <row r="672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</row>
    <row r="673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</row>
    <row r="674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</row>
    <row r="67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</row>
    <row r="676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</row>
    <row r="677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</row>
    <row r="678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</row>
    <row r="679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</row>
    <row r="680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</row>
    <row r="68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</row>
    <row r="682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</row>
    <row r="683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</row>
    <row r="684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</row>
    <row r="68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</row>
    <row r="686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</row>
    <row r="687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</row>
    <row r="688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</row>
    <row r="689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</row>
    <row r="690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</row>
    <row r="69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</row>
    <row r="692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</row>
    <row r="693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</row>
    <row r="694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</row>
    <row r="69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</row>
    <row r="696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</row>
    <row r="697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</row>
    <row r="698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</row>
    <row r="699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</row>
    <row r="700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</row>
    <row r="70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</row>
    <row r="70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</row>
    <row r="703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</row>
    <row r="704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</row>
    <row r="70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</row>
    <row r="706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</row>
    <row r="707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</row>
    <row r="708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</row>
    <row r="709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</row>
    <row r="710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</row>
    <row r="71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</row>
    <row r="71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</row>
    <row r="713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</row>
    <row r="714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</row>
    <row r="71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</row>
    <row r="716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</row>
    <row r="717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</row>
    <row r="718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</row>
    <row r="719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</row>
    <row r="720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</row>
    <row r="72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</row>
    <row r="722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</row>
    <row r="723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</row>
    <row r="724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</row>
    <row r="7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</row>
    <row r="726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</row>
    <row r="727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</row>
    <row r="728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</row>
    <row r="729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</row>
    <row r="730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</row>
    <row r="73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</row>
    <row r="732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</row>
    <row r="733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</row>
    <row r="734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</row>
    <row r="73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</row>
    <row r="736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</row>
    <row r="737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</row>
    <row r="738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</row>
    <row r="739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</row>
    <row r="740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</row>
    <row r="74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</row>
    <row r="742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</row>
    <row r="743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</row>
    <row r="744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</row>
    <row r="74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</row>
    <row r="746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</row>
    <row r="747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</row>
    <row r="748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</row>
    <row r="749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</row>
    <row r="750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</row>
    <row r="75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  <row r="1000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2.0"/>
  </cols>
  <sheetData>
    <row r="1">
      <c r="A1" s="62" t="s">
        <v>77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4"/>
      <c r="Z1" s="64"/>
    </row>
    <row r="2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4"/>
      <c r="Z2" s="64"/>
    </row>
    <row r="3">
      <c r="A3" s="65" t="s">
        <v>78</v>
      </c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</row>
    <row r="4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</row>
    <row r="5">
      <c r="A5" s="66" t="s">
        <v>79</v>
      </c>
      <c r="B5" s="67">
        <f>12*20000</f>
        <v>240000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</row>
    <row r="6">
      <c r="A6" s="66" t="s">
        <v>80</v>
      </c>
      <c r="B6" s="68">
        <f>B5*27.5%</f>
        <v>66000</v>
      </c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</row>
    <row r="7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>
      <c r="A8" s="65" t="s">
        <v>81</v>
      </c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>
      <c r="A10" s="69" t="s">
        <v>82</v>
      </c>
      <c r="B10" s="64"/>
      <c r="C10" s="67">
        <f>400*12</f>
        <v>4800</v>
      </c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>
      <c r="A11" s="64" t="s">
        <v>83</v>
      </c>
      <c r="B11" s="70"/>
      <c r="C11" s="68">
        <f>(B5*0.32)*0.21</f>
        <v>16128</v>
      </c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>
      <c r="A12" s="64"/>
      <c r="B12" s="65" t="s">
        <v>76</v>
      </c>
      <c r="C12" s="71">
        <f>C10+C11</f>
        <v>20928</v>
      </c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>
      <c r="A14" s="72" t="s">
        <v>84</v>
      </c>
      <c r="B14" s="65" t="s">
        <v>85</v>
      </c>
      <c r="C14" s="65" t="s">
        <v>86</v>
      </c>
      <c r="D14" s="73" t="s">
        <v>87</v>
      </c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>
      <c r="A15" s="64" t="s">
        <v>88</v>
      </c>
      <c r="B15" s="74">
        <f>B6</f>
        <v>66000</v>
      </c>
      <c r="C15" s="74">
        <f>C12</f>
        <v>20928</v>
      </c>
      <c r="D15" s="75">
        <f>B15-C15</f>
        <v>45072</v>
      </c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>
      <c r="A17" s="76" t="s">
        <v>89</v>
      </c>
      <c r="B17" s="77"/>
      <c r="C17" s="77"/>
      <c r="D17" s="63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>
      <c r="A18" s="64"/>
      <c r="B18" s="78"/>
      <c r="C18" s="78"/>
      <c r="D18" s="63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>
      <c r="A19" s="64" t="s">
        <v>52</v>
      </c>
      <c r="B19" s="68" t="s">
        <v>90</v>
      </c>
      <c r="C19" s="68" t="s">
        <v>91</v>
      </c>
      <c r="D19" s="63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>
      <c r="A20" s="64" t="s">
        <v>92</v>
      </c>
      <c r="B20" s="79" t="s">
        <v>93</v>
      </c>
      <c r="C20" s="68">
        <f t="shared" ref="C20:C23" si="1">B20*600</f>
        <v>1800</v>
      </c>
      <c r="D20" s="63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>
      <c r="A21" s="64" t="s">
        <v>94</v>
      </c>
      <c r="B21" s="80" t="s">
        <v>95</v>
      </c>
      <c r="C21" s="68">
        <f t="shared" si="1"/>
        <v>600</v>
      </c>
      <c r="D21" s="63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>
      <c r="A22" s="64" t="s">
        <v>96</v>
      </c>
      <c r="B22" s="80" t="s">
        <v>95</v>
      </c>
      <c r="C22" s="68">
        <f t="shared" si="1"/>
        <v>600</v>
      </c>
      <c r="D22" s="63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>
      <c r="A23" s="64" t="s">
        <v>97</v>
      </c>
      <c r="B23" s="80" t="s">
        <v>98</v>
      </c>
      <c r="C23" s="68">
        <f t="shared" si="1"/>
        <v>1200</v>
      </c>
      <c r="D23" s="63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>
      <c r="A24" s="64" t="s">
        <v>99</v>
      </c>
      <c r="B24" s="68" t="s">
        <v>100</v>
      </c>
      <c r="C24" s="68">
        <v>414.0</v>
      </c>
      <c r="D24" s="63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>
      <c r="A25" s="64" t="s">
        <v>101</v>
      </c>
      <c r="B25" s="68" t="s">
        <v>100</v>
      </c>
      <c r="C25" s="68">
        <v>1200.0</v>
      </c>
      <c r="D25" s="63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>
      <c r="A26" s="64"/>
      <c r="B26" s="71" t="s">
        <v>76</v>
      </c>
      <c r="C26" s="71">
        <f>SUM(C20:C25)</f>
        <v>5814</v>
      </c>
      <c r="D26" s="63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>
      <c r="A27" s="63"/>
      <c r="B27" s="81"/>
      <c r="C27" s="81"/>
      <c r="D27" s="63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</row>
    <row r="29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</row>
    <row r="30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</row>
    <row r="3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</row>
    <row r="32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</row>
    <row r="33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</row>
    <row r="34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</row>
    <row r="3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</row>
    <row r="36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</row>
    <row r="39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</row>
    <row r="40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</row>
    <row r="41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</row>
    <row r="42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</row>
    <row r="43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</row>
    <row r="44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</row>
    <row r="45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</row>
    <row r="46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</row>
    <row r="47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</row>
    <row r="48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</row>
    <row r="49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</row>
    <row r="50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</row>
    <row r="51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</row>
    <row r="52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</row>
    <row r="53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</row>
    <row r="54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</row>
    <row r="5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</row>
    <row r="57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</row>
    <row r="58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</row>
    <row r="59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</row>
    <row r="60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</row>
    <row r="61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</row>
    <row r="62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</row>
    <row r="63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</row>
    <row r="64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</row>
    <row r="6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</row>
    <row r="66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</row>
    <row r="67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</row>
    <row r="68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</row>
    <row r="69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</row>
    <row r="70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</row>
    <row r="71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</row>
    <row r="72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</row>
    <row r="73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</row>
    <row r="74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</row>
    <row r="7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</row>
    <row r="76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</row>
    <row r="77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</row>
    <row r="78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</row>
    <row r="79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</row>
    <row r="80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</row>
    <row r="81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</row>
    <row r="82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</row>
    <row r="83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</row>
    <row r="84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</row>
    <row r="8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</row>
    <row r="86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</row>
    <row r="87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</row>
    <row r="88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</row>
    <row r="89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</row>
    <row r="90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</row>
    <row r="91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</row>
    <row r="92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</row>
    <row r="93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</row>
    <row r="94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</row>
    <row r="9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</row>
    <row r="96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</row>
    <row r="97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</row>
    <row r="98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</row>
    <row r="99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</row>
    <row r="100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</row>
    <row r="101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</row>
    <row r="102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</row>
    <row r="103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</row>
    <row r="104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</row>
    <row r="10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</row>
    <row r="106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</row>
    <row r="107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</row>
    <row r="108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</row>
    <row r="109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</row>
    <row r="110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</row>
    <row r="111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</row>
    <row r="112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</row>
    <row r="113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</row>
    <row r="114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</row>
    <row r="11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</row>
    <row r="116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</row>
    <row r="117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</row>
    <row r="118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</row>
    <row r="119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</row>
    <row r="120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</row>
    <row r="121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</row>
    <row r="122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</row>
    <row r="123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</row>
    <row r="124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</row>
    <row r="1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</row>
    <row r="126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</row>
    <row r="127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</row>
    <row r="128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</row>
    <row r="129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</row>
    <row r="130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</row>
    <row r="131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</row>
    <row r="132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</row>
    <row r="133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</row>
    <row r="134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</row>
    <row r="13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</row>
    <row r="136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</row>
    <row r="137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</row>
    <row r="138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</row>
    <row r="139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</row>
    <row r="140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</row>
    <row r="141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</row>
    <row r="142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</row>
    <row r="143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</row>
    <row r="144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</row>
    <row r="14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</row>
    <row r="146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</row>
    <row r="147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</row>
    <row r="148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</row>
    <row r="149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</row>
    <row r="150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</row>
    <row r="151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</row>
    <row r="152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</row>
    <row r="153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</row>
    <row r="154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</row>
    <row r="155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</row>
    <row r="156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</row>
    <row r="157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</row>
    <row r="158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</row>
    <row r="159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</row>
    <row r="160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</row>
    <row r="161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</row>
    <row r="162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</row>
    <row r="163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</row>
    <row r="164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</row>
    <row r="165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</row>
    <row r="166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</row>
    <row r="167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</row>
    <row r="168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</row>
    <row r="169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</row>
    <row r="170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</row>
    <row r="171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</row>
    <row r="172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</row>
    <row r="173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</row>
    <row r="174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</row>
    <row r="175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</row>
    <row r="176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</row>
    <row r="177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</row>
    <row r="178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</row>
    <row r="179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</row>
    <row r="180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</row>
    <row r="181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</row>
    <row r="18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</row>
    <row r="183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</row>
    <row r="184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</row>
    <row r="185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</row>
    <row r="186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</row>
    <row r="187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</row>
    <row r="188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</row>
    <row r="189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</row>
    <row r="190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</row>
    <row r="191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</row>
    <row r="192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</row>
    <row r="193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</row>
    <row r="194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</row>
    <row r="195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</row>
    <row r="196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</row>
    <row r="197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</row>
    <row r="198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</row>
    <row r="199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</row>
    <row r="200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</row>
    <row r="20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</row>
    <row r="202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</row>
    <row r="203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</row>
    <row r="204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</row>
    <row r="205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</row>
    <row r="206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</row>
    <row r="207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</row>
    <row r="208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</row>
    <row r="209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</row>
    <row r="210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</row>
    <row r="211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</row>
    <row r="212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</row>
    <row r="213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</row>
    <row r="214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</row>
    <row r="215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</row>
    <row r="216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</row>
    <row r="217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</row>
    <row r="218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</row>
    <row r="219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</row>
    <row r="220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</row>
    <row r="22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</row>
    <row r="222">
      <c r="A222" s="64"/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</row>
    <row r="223">
      <c r="A223" s="64"/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</row>
    <row r="224">
      <c r="A224" s="64"/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</row>
    <row r="225">
      <c r="A225" s="64"/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</row>
    <row r="226">
      <c r="A226" s="64"/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</row>
    <row r="227">
      <c r="A227" s="64"/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</row>
    <row r="228">
      <c r="A228" s="64"/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</row>
    <row r="229">
      <c r="A229" s="64"/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</row>
    <row r="230">
      <c r="A230" s="64"/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</row>
    <row r="231">
      <c r="A231" s="64"/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</row>
    <row r="232">
      <c r="A232" s="64"/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</row>
    <row r="233">
      <c r="A233" s="64"/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</row>
    <row r="234">
      <c r="A234" s="64"/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</row>
    <row r="235">
      <c r="A235" s="64"/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</row>
    <row r="236">
      <c r="A236" s="64"/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</row>
    <row r="237">
      <c r="A237" s="64"/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</row>
    <row r="238">
      <c r="A238" s="64"/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</row>
    <row r="239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</row>
    <row r="240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</row>
    <row r="241">
      <c r="A241" s="64"/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</row>
    <row r="242">
      <c r="A242" s="64"/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</row>
    <row r="243">
      <c r="A243" s="64"/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</row>
    <row r="244">
      <c r="A244" s="64"/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</row>
    <row r="245">
      <c r="A245" s="64"/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</row>
    <row r="246">
      <c r="A246" s="64"/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</row>
    <row r="247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</row>
    <row r="248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</row>
    <row r="249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</row>
    <row r="250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</row>
    <row r="251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</row>
    <row r="252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</row>
    <row r="253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</row>
    <row r="254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</row>
    <row r="255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</row>
    <row r="256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</row>
    <row r="257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</row>
    <row r="258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</row>
    <row r="259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</row>
    <row r="260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</row>
    <row r="261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</row>
    <row r="262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</row>
    <row r="263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</row>
    <row r="264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</row>
    <row r="265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</row>
    <row r="266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</row>
    <row r="267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</row>
    <row r="268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</row>
    <row r="269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</row>
    <row r="270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</row>
    <row r="271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</row>
    <row r="272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</row>
    <row r="273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</row>
    <row r="274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</row>
    <row r="275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</row>
    <row r="276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</row>
    <row r="277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</row>
    <row r="278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</row>
    <row r="279">
      <c r="A279" s="64"/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</row>
    <row r="280">
      <c r="A280" s="64"/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</row>
    <row r="281">
      <c r="A281" s="64"/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</row>
    <row r="282">
      <c r="A282" s="64"/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</row>
    <row r="283">
      <c r="A283" s="64"/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</row>
    <row r="284">
      <c r="A284" s="64"/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</row>
    <row r="285">
      <c r="A285" s="64"/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</row>
    <row r="286">
      <c r="A286" s="64"/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</row>
    <row r="287">
      <c r="A287" s="64"/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</row>
    <row r="288">
      <c r="A288" s="64"/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</row>
    <row r="289">
      <c r="A289" s="64"/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</row>
    <row r="290">
      <c r="A290" s="64"/>
      <c r="B290" s="64"/>
      <c r="C290" s="64"/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</row>
    <row r="291">
      <c r="A291" s="64"/>
      <c r="B291" s="64"/>
      <c r="C291" s="64"/>
      <c r="D291" s="64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</row>
    <row r="292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</row>
    <row r="293">
      <c r="A293" s="64"/>
      <c r="B293" s="64"/>
      <c r="C293" s="64"/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</row>
    <row r="294">
      <c r="A294" s="64"/>
      <c r="B294" s="64"/>
      <c r="C294" s="64"/>
      <c r="D294" s="64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</row>
    <row r="295">
      <c r="A295" s="64"/>
      <c r="B295" s="64"/>
      <c r="C295" s="64"/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</row>
    <row r="296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</row>
    <row r="297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</row>
    <row r="298">
      <c r="A298" s="64"/>
      <c r="B298" s="64"/>
      <c r="C298" s="64"/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</row>
    <row r="299">
      <c r="A299" s="64"/>
      <c r="B299" s="64"/>
      <c r="C299" s="64"/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</row>
    <row r="300">
      <c r="A300" s="64"/>
      <c r="B300" s="64"/>
      <c r="C300" s="64"/>
      <c r="D300" s="64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</row>
    <row r="301">
      <c r="A301" s="64"/>
      <c r="B301" s="64"/>
      <c r="C301" s="64"/>
      <c r="D301" s="64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</row>
    <row r="302">
      <c r="A302" s="64"/>
      <c r="B302" s="64"/>
      <c r="C302" s="64"/>
      <c r="D302" s="64"/>
      <c r="E302" s="64"/>
      <c r="F302" s="64"/>
      <c r="G302" s="64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64"/>
      <c r="Y302" s="64"/>
      <c r="Z302" s="64"/>
    </row>
    <row r="303">
      <c r="A303" s="64"/>
      <c r="B303" s="64"/>
      <c r="C303" s="64"/>
      <c r="D303" s="64"/>
      <c r="E303" s="64"/>
      <c r="F303" s="64"/>
      <c r="G303" s="64"/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64"/>
      <c r="Y303" s="64"/>
      <c r="Z303" s="64"/>
    </row>
    <row r="304">
      <c r="A304" s="64"/>
      <c r="B304" s="64"/>
      <c r="C304" s="64"/>
      <c r="D304" s="64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64"/>
      <c r="Y304" s="64"/>
      <c r="Z304" s="64"/>
    </row>
    <row r="305">
      <c r="A305" s="64"/>
      <c r="B305" s="64"/>
      <c r="C305" s="64"/>
      <c r="D305" s="64"/>
      <c r="E305" s="64"/>
      <c r="F305" s="64"/>
      <c r="G305" s="64"/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64"/>
      <c r="Y305" s="64"/>
      <c r="Z305" s="64"/>
    </row>
    <row r="306">
      <c r="A306" s="64"/>
      <c r="B306" s="64"/>
      <c r="C306" s="64"/>
      <c r="D306" s="64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</row>
    <row r="307">
      <c r="A307" s="64"/>
      <c r="B307" s="64"/>
      <c r="C307" s="64"/>
      <c r="D307" s="64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64"/>
      <c r="U307" s="64"/>
      <c r="V307" s="64"/>
      <c r="W307" s="64"/>
      <c r="X307" s="64"/>
      <c r="Y307" s="64"/>
      <c r="Z307" s="64"/>
    </row>
    <row r="308">
      <c r="A308" s="64"/>
      <c r="B308" s="64"/>
      <c r="C308" s="64"/>
      <c r="D308" s="64"/>
      <c r="E308" s="64"/>
      <c r="F308" s="64"/>
      <c r="G308" s="64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  <c r="V308" s="64"/>
      <c r="W308" s="64"/>
      <c r="X308" s="64"/>
      <c r="Y308" s="64"/>
      <c r="Z308" s="64"/>
    </row>
    <row r="309">
      <c r="A309" s="64"/>
      <c r="B309" s="64"/>
      <c r="C309" s="64"/>
      <c r="D309" s="64"/>
      <c r="E309" s="64"/>
      <c r="F309" s="64"/>
      <c r="G309" s="64"/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64"/>
      <c r="U309" s="64"/>
      <c r="V309" s="64"/>
      <c r="W309" s="64"/>
      <c r="X309" s="64"/>
      <c r="Y309" s="64"/>
      <c r="Z309" s="64"/>
    </row>
    <row r="310">
      <c r="A310" s="64"/>
      <c r="B310" s="64"/>
      <c r="C310" s="64"/>
      <c r="D310" s="64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  <c r="V310" s="64"/>
      <c r="W310" s="64"/>
      <c r="X310" s="64"/>
      <c r="Y310" s="64"/>
      <c r="Z310" s="64"/>
    </row>
    <row r="311">
      <c r="A311" s="64"/>
      <c r="B311" s="64"/>
      <c r="C311" s="64"/>
      <c r="D311" s="64"/>
      <c r="E311" s="64"/>
      <c r="F311" s="64"/>
      <c r="G311" s="64"/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64"/>
      <c r="U311" s="64"/>
      <c r="V311" s="64"/>
      <c r="W311" s="64"/>
      <c r="X311" s="64"/>
      <c r="Y311" s="64"/>
      <c r="Z311" s="64"/>
    </row>
    <row r="312">
      <c r="A312" s="64"/>
      <c r="B312" s="64"/>
      <c r="C312" s="64"/>
      <c r="D312" s="64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  <c r="V312" s="64"/>
      <c r="W312" s="64"/>
      <c r="X312" s="64"/>
      <c r="Y312" s="64"/>
      <c r="Z312" s="64"/>
    </row>
    <row r="313">
      <c r="A313" s="64"/>
      <c r="B313" s="64"/>
      <c r="C313" s="64"/>
      <c r="D313" s="64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64"/>
      <c r="U313" s="64"/>
      <c r="V313" s="64"/>
      <c r="W313" s="64"/>
      <c r="X313" s="64"/>
      <c r="Y313" s="64"/>
      <c r="Z313" s="64"/>
    </row>
    <row r="314">
      <c r="A314" s="64"/>
      <c r="B314" s="64"/>
      <c r="C314" s="64"/>
      <c r="D314" s="64"/>
      <c r="E314" s="64"/>
      <c r="F314" s="64"/>
      <c r="G314" s="64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  <c r="V314" s="64"/>
      <c r="W314" s="64"/>
      <c r="X314" s="64"/>
      <c r="Y314" s="64"/>
      <c r="Z314" s="64"/>
    </row>
    <row r="315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64"/>
      <c r="U315" s="64"/>
      <c r="V315" s="64"/>
      <c r="W315" s="64"/>
      <c r="X315" s="64"/>
      <c r="Y315" s="64"/>
      <c r="Z315" s="64"/>
    </row>
    <row r="316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64"/>
      <c r="U316" s="64"/>
      <c r="V316" s="64"/>
      <c r="W316" s="64"/>
      <c r="X316" s="64"/>
      <c r="Y316" s="64"/>
      <c r="Z316" s="64"/>
    </row>
    <row r="317">
      <c r="A317" s="64"/>
      <c r="B317" s="64"/>
      <c r="C317" s="64"/>
      <c r="D317" s="64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64"/>
      <c r="U317" s="64"/>
      <c r="V317" s="64"/>
      <c r="W317" s="64"/>
      <c r="X317" s="64"/>
      <c r="Y317" s="64"/>
      <c r="Z317" s="64"/>
    </row>
    <row r="318">
      <c r="A318" s="64"/>
      <c r="B318" s="64"/>
      <c r="C318" s="64"/>
      <c r="D318" s="64"/>
      <c r="E318" s="64"/>
      <c r="F318" s="64"/>
      <c r="G318" s="64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64"/>
      <c r="U318" s="64"/>
      <c r="V318" s="64"/>
      <c r="W318" s="64"/>
      <c r="X318" s="64"/>
      <c r="Y318" s="64"/>
      <c r="Z318" s="64"/>
    </row>
    <row r="319">
      <c r="A319" s="64"/>
      <c r="B319" s="64"/>
      <c r="C319" s="64"/>
      <c r="D319" s="64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4"/>
      <c r="Q319" s="64"/>
      <c r="R319" s="64"/>
      <c r="S319" s="64"/>
      <c r="T319" s="64"/>
      <c r="U319" s="64"/>
      <c r="V319" s="64"/>
      <c r="W319" s="64"/>
      <c r="X319" s="64"/>
      <c r="Y319" s="64"/>
      <c r="Z319" s="64"/>
    </row>
    <row r="320">
      <c r="A320" s="64"/>
      <c r="B320" s="64"/>
      <c r="C320" s="64"/>
      <c r="D320" s="64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64"/>
      <c r="U320" s="64"/>
      <c r="V320" s="64"/>
      <c r="W320" s="64"/>
      <c r="X320" s="64"/>
      <c r="Y320" s="64"/>
      <c r="Z320" s="64"/>
    </row>
    <row r="321">
      <c r="A321" s="64"/>
      <c r="B321" s="64"/>
      <c r="C321" s="64"/>
      <c r="D321" s="64"/>
      <c r="E321" s="64"/>
      <c r="F321" s="64"/>
      <c r="G321" s="64"/>
      <c r="H321" s="64"/>
      <c r="I321" s="64"/>
      <c r="J321" s="64"/>
      <c r="K321" s="64"/>
      <c r="L321" s="64"/>
      <c r="M321" s="64"/>
      <c r="N321" s="64"/>
      <c r="O321" s="64"/>
      <c r="P321" s="64"/>
      <c r="Q321" s="64"/>
      <c r="R321" s="64"/>
      <c r="S321" s="64"/>
      <c r="T321" s="64"/>
      <c r="U321" s="64"/>
      <c r="V321" s="64"/>
      <c r="W321" s="64"/>
      <c r="X321" s="64"/>
      <c r="Y321" s="64"/>
      <c r="Z321" s="64"/>
    </row>
    <row r="322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  <c r="V322" s="64"/>
      <c r="W322" s="64"/>
      <c r="X322" s="64"/>
      <c r="Y322" s="64"/>
      <c r="Z322" s="64"/>
    </row>
    <row r="323">
      <c r="A323" s="64"/>
      <c r="B323" s="64"/>
      <c r="C323" s="64"/>
      <c r="D323" s="64"/>
      <c r="E323" s="64"/>
      <c r="F323" s="64"/>
      <c r="G323" s="64"/>
      <c r="H323" s="64"/>
      <c r="I323" s="64"/>
      <c r="J323" s="64"/>
      <c r="K323" s="64"/>
      <c r="L323" s="64"/>
      <c r="M323" s="64"/>
      <c r="N323" s="64"/>
      <c r="O323" s="64"/>
      <c r="P323" s="64"/>
      <c r="Q323" s="64"/>
      <c r="R323" s="64"/>
      <c r="S323" s="64"/>
      <c r="T323" s="64"/>
      <c r="U323" s="64"/>
      <c r="V323" s="64"/>
      <c r="W323" s="64"/>
      <c r="X323" s="64"/>
      <c r="Y323" s="64"/>
      <c r="Z323" s="64"/>
    </row>
    <row r="324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</row>
    <row r="325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</row>
    <row r="326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</row>
    <row r="327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64"/>
      <c r="L327" s="64"/>
      <c r="M327" s="64"/>
      <c r="N327" s="64"/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</row>
    <row r="328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</row>
    <row r="329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</row>
    <row r="330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</row>
    <row r="331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</row>
    <row r="332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64"/>
      <c r="U332" s="64"/>
      <c r="V332" s="64"/>
      <c r="W332" s="64"/>
      <c r="X332" s="64"/>
      <c r="Y332" s="64"/>
      <c r="Z332" s="64"/>
    </row>
    <row r="333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</row>
    <row r="334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</row>
    <row r="335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</row>
    <row r="336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64"/>
      <c r="Y336" s="64"/>
      <c r="Z336" s="64"/>
    </row>
    <row r="337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4"/>
      <c r="Q337" s="64"/>
      <c r="R337" s="64"/>
      <c r="S337" s="64"/>
      <c r="T337" s="64"/>
      <c r="U337" s="64"/>
      <c r="V337" s="64"/>
      <c r="W337" s="64"/>
      <c r="X337" s="64"/>
      <c r="Y337" s="64"/>
      <c r="Z337" s="64"/>
    </row>
    <row r="338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64"/>
      <c r="Y338" s="64"/>
      <c r="Z338" s="64"/>
    </row>
    <row r="339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64"/>
      <c r="L339" s="64"/>
      <c r="M339" s="64"/>
      <c r="N339" s="64"/>
      <c r="O339" s="64"/>
      <c r="P339" s="64"/>
      <c r="Q339" s="64"/>
      <c r="R339" s="64"/>
      <c r="S339" s="64"/>
      <c r="T339" s="64"/>
      <c r="U339" s="64"/>
      <c r="V339" s="64"/>
      <c r="W339" s="64"/>
      <c r="X339" s="64"/>
      <c r="Y339" s="64"/>
      <c r="Z339" s="64"/>
    </row>
    <row r="340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64"/>
      <c r="Y340" s="64"/>
      <c r="Z340" s="64"/>
    </row>
    <row r="341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64"/>
      <c r="U341" s="64"/>
      <c r="V341" s="64"/>
      <c r="W341" s="64"/>
      <c r="X341" s="64"/>
      <c r="Y341" s="64"/>
      <c r="Z341" s="64"/>
    </row>
    <row r="342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</row>
    <row r="343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</row>
    <row r="344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</row>
    <row r="345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</row>
    <row r="346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</row>
    <row r="347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</row>
    <row r="348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</row>
    <row r="349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</row>
    <row r="350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64"/>
      <c r="U350" s="64"/>
      <c r="V350" s="64"/>
      <c r="W350" s="64"/>
      <c r="X350" s="64"/>
      <c r="Y350" s="64"/>
      <c r="Z350" s="64"/>
    </row>
    <row r="351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64"/>
      <c r="U351" s="64"/>
      <c r="V351" s="64"/>
      <c r="W351" s="64"/>
      <c r="X351" s="64"/>
      <c r="Y351" s="64"/>
      <c r="Z351" s="64"/>
    </row>
    <row r="352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64"/>
      <c r="U352" s="64"/>
      <c r="V352" s="64"/>
      <c r="W352" s="64"/>
      <c r="X352" s="64"/>
      <c r="Y352" s="64"/>
      <c r="Z352" s="64"/>
    </row>
    <row r="353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64"/>
      <c r="P353" s="64"/>
      <c r="Q353" s="64"/>
      <c r="R353" s="64"/>
      <c r="S353" s="64"/>
      <c r="T353" s="64"/>
      <c r="U353" s="64"/>
      <c r="V353" s="64"/>
      <c r="W353" s="64"/>
      <c r="X353" s="64"/>
      <c r="Y353" s="64"/>
      <c r="Z353" s="64"/>
    </row>
    <row r="354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64"/>
      <c r="U354" s="64"/>
      <c r="V354" s="64"/>
      <c r="W354" s="64"/>
      <c r="X354" s="64"/>
      <c r="Y354" s="64"/>
      <c r="Z354" s="64"/>
    </row>
    <row r="355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4"/>
      <c r="Q355" s="64"/>
      <c r="R355" s="64"/>
      <c r="S355" s="64"/>
      <c r="T355" s="64"/>
      <c r="U355" s="64"/>
      <c r="V355" s="64"/>
      <c r="W355" s="64"/>
      <c r="X355" s="64"/>
      <c r="Y355" s="64"/>
      <c r="Z355" s="64"/>
    </row>
    <row r="356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64"/>
      <c r="U356" s="64"/>
      <c r="V356" s="64"/>
      <c r="W356" s="64"/>
      <c r="X356" s="64"/>
      <c r="Y356" s="64"/>
      <c r="Z356" s="64"/>
    </row>
    <row r="357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64"/>
      <c r="U357" s="64"/>
      <c r="V357" s="64"/>
      <c r="W357" s="64"/>
      <c r="X357" s="64"/>
      <c r="Y357" s="64"/>
      <c r="Z357" s="64"/>
    </row>
    <row r="358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64"/>
      <c r="U358" s="64"/>
      <c r="V358" s="64"/>
      <c r="W358" s="64"/>
      <c r="X358" s="64"/>
      <c r="Y358" s="64"/>
      <c r="Z358" s="64"/>
    </row>
    <row r="359">
      <c r="A359" s="64"/>
      <c r="B359" s="64"/>
      <c r="C359" s="64"/>
      <c r="D359" s="64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64"/>
      <c r="P359" s="64"/>
      <c r="Q359" s="64"/>
      <c r="R359" s="64"/>
      <c r="S359" s="64"/>
      <c r="T359" s="64"/>
      <c r="U359" s="64"/>
      <c r="V359" s="64"/>
      <c r="W359" s="64"/>
      <c r="X359" s="64"/>
      <c r="Y359" s="64"/>
      <c r="Z359" s="64"/>
    </row>
    <row r="360">
      <c r="A360" s="64"/>
      <c r="B360" s="64"/>
      <c r="C360" s="64"/>
      <c r="D360" s="64"/>
      <c r="E360" s="64"/>
      <c r="F360" s="64"/>
      <c r="G360" s="64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64"/>
      <c r="U360" s="64"/>
      <c r="V360" s="64"/>
      <c r="W360" s="64"/>
      <c r="X360" s="64"/>
      <c r="Y360" s="64"/>
      <c r="Z360" s="64"/>
    </row>
    <row r="361">
      <c r="A361" s="64"/>
      <c r="B361" s="64"/>
      <c r="C361" s="64"/>
      <c r="D361" s="64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</row>
    <row r="362">
      <c r="A362" s="64"/>
      <c r="B362" s="64"/>
      <c r="C362" s="64"/>
      <c r="D362" s="64"/>
      <c r="E362" s="64"/>
      <c r="F362" s="64"/>
      <c r="G362" s="64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</row>
    <row r="363">
      <c r="A363" s="64"/>
      <c r="B363" s="64"/>
      <c r="C363" s="64"/>
      <c r="D363" s="64"/>
      <c r="E363" s="64"/>
      <c r="F363" s="64"/>
      <c r="G363" s="64"/>
      <c r="H363" s="64"/>
      <c r="I363" s="64"/>
      <c r="J363" s="64"/>
      <c r="K363" s="64"/>
      <c r="L363" s="64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</row>
    <row r="364">
      <c r="A364" s="64"/>
      <c r="B364" s="64"/>
      <c r="C364" s="64"/>
      <c r="D364" s="64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</row>
    <row r="365">
      <c r="A365" s="64"/>
      <c r="B365" s="64"/>
      <c r="C365" s="64"/>
      <c r="D365" s="64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</row>
    <row r="366">
      <c r="A366" s="64"/>
      <c r="B366" s="64"/>
      <c r="C366" s="64"/>
      <c r="D366" s="64"/>
      <c r="E366" s="64"/>
      <c r="F366" s="64"/>
      <c r="G366" s="64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</row>
    <row r="367">
      <c r="A367" s="64"/>
      <c r="B367" s="64"/>
      <c r="C367" s="64"/>
      <c r="D367" s="64"/>
      <c r="E367" s="64"/>
      <c r="F367" s="64"/>
      <c r="G367" s="64"/>
      <c r="H367" s="64"/>
      <c r="I367" s="64"/>
      <c r="J367" s="64"/>
      <c r="K367" s="64"/>
      <c r="L367" s="64"/>
      <c r="M367" s="64"/>
      <c r="N367" s="64"/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</row>
    <row r="368">
      <c r="A368" s="64"/>
      <c r="B368" s="64"/>
      <c r="C368" s="64"/>
      <c r="D368" s="64"/>
      <c r="E368" s="64"/>
      <c r="F368" s="64"/>
      <c r="G368" s="64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</row>
    <row r="369">
      <c r="A369" s="64"/>
      <c r="B369" s="64"/>
      <c r="C369" s="64"/>
      <c r="D369" s="64"/>
      <c r="E369" s="64"/>
      <c r="F369" s="64"/>
      <c r="G369" s="64"/>
      <c r="H369" s="64"/>
      <c r="I369" s="64"/>
      <c r="J369" s="64"/>
      <c r="K369" s="64"/>
      <c r="L369" s="64"/>
      <c r="M369" s="64"/>
      <c r="N369" s="64"/>
      <c r="O369" s="64"/>
      <c r="P369" s="64"/>
      <c r="Q369" s="64"/>
      <c r="R369" s="64"/>
      <c r="S369" s="64"/>
      <c r="T369" s="64"/>
      <c r="U369" s="64"/>
      <c r="V369" s="64"/>
      <c r="W369" s="64"/>
      <c r="X369" s="64"/>
      <c r="Y369" s="64"/>
      <c r="Z369" s="64"/>
    </row>
    <row r="370">
      <c r="A370" s="64"/>
      <c r="B370" s="64"/>
      <c r="C370" s="64"/>
      <c r="D370" s="64"/>
      <c r="E370" s="64"/>
      <c r="F370" s="64"/>
      <c r="G370" s="64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</row>
    <row r="371">
      <c r="A371" s="64"/>
      <c r="B371" s="64"/>
      <c r="C371" s="64"/>
      <c r="D371" s="64"/>
      <c r="E371" s="64"/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</row>
    <row r="372">
      <c r="A372" s="64"/>
      <c r="B372" s="64"/>
      <c r="C372" s="64"/>
      <c r="D372" s="64"/>
      <c r="E372" s="64"/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</row>
    <row r="373">
      <c r="A373" s="64"/>
      <c r="B373" s="64"/>
      <c r="C373" s="64"/>
      <c r="D373" s="64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64"/>
      <c r="Y373" s="64"/>
      <c r="Z373" s="64"/>
    </row>
    <row r="374">
      <c r="A374" s="64"/>
      <c r="B374" s="64"/>
      <c r="C374" s="64"/>
      <c r="D374" s="64"/>
      <c r="E374" s="64"/>
      <c r="F374" s="64"/>
      <c r="G374" s="64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64"/>
      <c r="U374" s="64"/>
      <c r="V374" s="64"/>
      <c r="W374" s="64"/>
      <c r="X374" s="64"/>
      <c r="Y374" s="64"/>
      <c r="Z374" s="64"/>
    </row>
    <row r="375">
      <c r="A375" s="64"/>
      <c r="B375" s="64"/>
      <c r="C375" s="64"/>
      <c r="D375" s="64"/>
      <c r="E375" s="64"/>
      <c r="F375" s="64"/>
      <c r="G375" s="64"/>
      <c r="H375" s="64"/>
      <c r="I375" s="64"/>
      <c r="J375" s="64"/>
      <c r="K375" s="64"/>
      <c r="L375" s="64"/>
      <c r="M375" s="64"/>
      <c r="N375" s="64"/>
      <c r="O375" s="64"/>
      <c r="P375" s="64"/>
      <c r="Q375" s="64"/>
      <c r="R375" s="64"/>
      <c r="S375" s="64"/>
      <c r="T375" s="64"/>
      <c r="U375" s="64"/>
      <c r="V375" s="64"/>
      <c r="W375" s="64"/>
      <c r="X375" s="64"/>
      <c r="Y375" s="64"/>
      <c r="Z375" s="64"/>
    </row>
    <row r="376">
      <c r="A376" s="64"/>
      <c r="B376" s="64"/>
      <c r="C376" s="64"/>
      <c r="D376" s="64"/>
      <c r="E376" s="64"/>
      <c r="F376" s="64"/>
      <c r="G376" s="64"/>
      <c r="H376" s="64"/>
      <c r="I376" s="64"/>
      <c r="J376" s="64"/>
      <c r="K376" s="64"/>
      <c r="L376" s="64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64"/>
      <c r="Y376" s="64"/>
      <c r="Z376" s="64"/>
    </row>
    <row r="377">
      <c r="A377" s="64"/>
      <c r="B377" s="64"/>
      <c r="C377" s="64"/>
      <c r="D377" s="64"/>
      <c r="E377" s="64"/>
      <c r="F377" s="64"/>
      <c r="G377" s="64"/>
      <c r="H377" s="64"/>
      <c r="I377" s="64"/>
      <c r="J377" s="64"/>
      <c r="K377" s="64"/>
      <c r="L377" s="64"/>
      <c r="M377" s="64"/>
      <c r="N377" s="64"/>
      <c r="O377" s="64"/>
      <c r="P377" s="64"/>
      <c r="Q377" s="64"/>
      <c r="R377" s="64"/>
      <c r="S377" s="64"/>
      <c r="T377" s="64"/>
      <c r="U377" s="64"/>
      <c r="V377" s="64"/>
      <c r="W377" s="64"/>
      <c r="X377" s="64"/>
      <c r="Y377" s="64"/>
      <c r="Z377" s="64"/>
    </row>
    <row r="378">
      <c r="A378" s="64"/>
      <c r="B378" s="64"/>
      <c r="C378" s="64"/>
      <c r="D378" s="64"/>
      <c r="E378" s="64"/>
      <c r="F378" s="64"/>
      <c r="G378" s="64"/>
      <c r="H378" s="64"/>
      <c r="I378" s="64"/>
      <c r="J378" s="64"/>
      <c r="K378" s="64"/>
      <c r="L378" s="64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64"/>
      <c r="Y378" s="64"/>
      <c r="Z378" s="64"/>
    </row>
    <row r="379">
      <c r="A379" s="64"/>
      <c r="B379" s="64"/>
      <c r="C379" s="64"/>
      <c r="D379" s="64"/>
      <c r="E379" s="64"/>
      <c r="F379" s="64"/>
      <c r="G379" s="64"/>
      <c r="H379" s="64"/>
      <c r="I379" s="64"/>
      <c r="J379" s="64"/>
      <c r="K379" s="64"/>
      <c r="L379" s="64"/>
      <c r="M379" s="64"/>
      <c r="N379" s="64"/>
      <c r="O379" s="64"/>
      <c r="P379" s="64"/>
      <c r="Q379" s="64"/>
      <c r="R379" s="64"/>
      <c r="S379" s="64"/>
      <c r="T379" s="64"/>
      <c r="U379" s="64"/>
      <c r="V379" s="64"/>
      <c r="W379" s="64"/>
      <c r="X379" s="64"/>
      <c r="Y379" s="64"/>
      <c r="Z379" s="64"/>
    </row>
    <row r="380">
      <c r="A380" s="64"/>
      <c r="B380" s="64"/>
      <c r="C380" s="64"/>
      <c r="D380" s="64"/>
      <c r="E380" s="64"/>
      <c r="F380" s="64"/>
      <c r="G380" s="64"/>
      <c r="H380" s="64"/>
      <c r="I380" s="64"/>
      <c r="J380" s="64"/>
      <c r="K380" s="64"/>
      <c r="L380" s="64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64"/>
      <c r="Y380" s="64"/>
      <c r="Z380" s="64"/>
    </row>
    <row r="381">
      <c r="A381" s="64"/>
      <c r="B381" s="64"/>
      <c r="C381" s="64"/>
      <c r="D381" s="64"/>
      <c r="E381" s="64"/>
      <c r="F381" s="64"/>
      <c r="G381" s="64"/>
      <c r="H381" s="64"/>
      <c r="I381" s="64"/>
      <c r="J381" s="64"/>
      <c r="K381" s="64"/>
      <c r="L381" s="64"/>
      <c r="M381" s="64"/>
      <c r="N381" s="64"/>
      <c r="O381" s="64"/>
      <c r="P381" s="64"/>
      <c r="Q381" s="64"/>
      <c r="R381" s="64"/>
      <c r="S381" s="64"/>
      <c r="T381" s="64"/>
      <c r="U381" s="64"/>
      <c r="V381" s="64"/>
      <c r="W381" s="64"/>
      <c r="X381" s="64"/>
      <c r="Y381" s="64"/>
      <c r="Z381" s="64"/>
    </row>
    <row r="382">
      <c r="A382" s="64"/>
      <c r="B382" s="64"/>
      <c r="C382" s="64"/>
      <c r="D382" s="64"/>
      <c r="E382" s="64"/>
      <c r="F382" s="64"/>
      <c r="G382" s="64"/>
      <c r="H382" s="64"/>
      <c r="I382" s="64"/>
      <c r="J382" s="64"/>
      <c r="K382" s="64"/>
      <c r="L382" s="64"/>
      <c r="M382" s="64"/>
      <c r="N382" s="64"/>
      <c r="O382" s="64"/>
      <c r="P382" s="64"/>
      <c r="Q382" s="64"/>
      <c r="R382" s="64"/>
      <c r="S382" s="64"/>
      <c r="T382" s="64"/>
      <c r="U382" s="64"/>
      <c r="V382" s="64"/>
      <c r="W382" s="64"/>
      <c r="X382" s="64"/>
      <c r="Y382" s="64"/>
      <c r="Z382" s="64"/>
    </row>
    <row r="383">
      <c r="A383" s="64"/>
      <c r="B383" s="64"/>
      <c r="C383" s="64"/>
      <c r="D383" s="64"/>
      <c r="E383" s="64"/>
      <c r="F383" s="64"/>
      <c r="G383" s="64"/>
      <c r="H383" s="64"/>
      <c r="I383" s="64"/>
      <c r="J383" s="64"/>
      <c r="K383" s="64"/>
      <c r="L383" s="64"/>
      <c r="M383" s="64"/>
      <c r="N383" s="64"/>
      <c r="O383" s="64"/>
      <c r="P383" s="64"/>
      <c r="Q383" s="64"/>
      <c r="R383" s="64"/>
      <c r="S383" s="64"/>
      <c r="T383" s="64"/>
      <c r="U383" s="64"/>
      <c r="V383" s="64"/>
      <c r="W383" s="64"/>
      <c r="X383" s="64"/>
      <c r="Y383" s="64"/>
      <c r="Z383" s="64"/>
    </row>
    <row r="384">
      <c r="A384" s="64"/>
      <c r="B384" s="64"/>
      <c r="C384" s="64"/>
      <c r="D384" s="64"/>
      <c r="E384" s="64"/>
      <c r="F384" s="64"/>
      <c r="G384" s="64"/>
      <c r="H384" s="64"/>
      <c r="I384" s="64"/>
      <c r="J384" s="64"/>
      <c r="K384" s="64"/>
      <c r="L384" s="64"/>
      <c r="M384" s="64"/>
      <c r="N384" s="64"/>
      <c r="O384" s="64"/>
      <c r="P384" s="64"/>
      <c r="Q384" s="64"/>
      <c r="R384" s="64"/>
      <c r="S384" s="64"/>
      <c r="T384" s="64"/>
      <c r="U384" s="64"/>
      <c r="V384" s="64"/>
      <c r="W384" s="64"/>
      <c r="X384" s="64"/>
      <c r="Y384" s="64"/>
      <c r="Z384" s="64"/>
    </row>
    <row r="385">
      <c r="A385" s="64"/>
      <c r="B385" s="64"/>
      <c r="C385" s="64"/>
      <c r="D385" s="64"/>
      <c r="E385" s="64"/>
      <c r="F385" s="64"/>
      <c r="G385" s="64"/>
      <c r="H385" s="64"/>
      <c r="I385" s="64"/>
      <c r="J385" s="64"/>
      <c r="K385" s="64"/>
      <c r="L385" s="64"/>
      <c r="M385" s="64"/>
      <c r="N385" s="64"/>
      <c r="O385" s="64"/>
      <c r="P385" s="64"/>
      <c r="Q385" s="64"/>
      <c r="R385" s="64"/>
      <c r="S385" s="64"/>
      <c r="T385" s="64"/>
      <c r="U385" s="64"/>
      <c r="V385" s="64"/>
      <c r="W385" s="64"/>
      <c r="X385" s="64"/>
      <c r="Y385" s="64"/>
      <c r="Z385" s="64"/>
    </row>
    <row r="386">
      <c r="A386" s="64"/>
      <c r="B386" s="64"/>
      <c r="C386" s="64"/>
      <c r="D386" s="64"/>
      <c r="E386" s="64"/>
      <c r="F386" s="64"/>
      <c r="G386" s="64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64"/>
      <c r="U386" s="64"/>
      <c r="V386" s="64"/>
      <c r="W386" s="64"/>
      <c r="X386" s="64"/>
      <c r="Y386" s="64"/>
      <c r="Z386" s="64"/>
    </row>
    <row r="387">
      <c r="A387" s="64"/>
      <c r="B387" s="64"/>
      <c r="C387" s="64"/>
      <c r="D387" s="64"/>
      <c r="E387" s="64"/>
      <c r="F387" s="64"/>
      <c r="G387" s="64"/>
      <c r="H387" s="64"/>
      <c r="I387" s="64"/>
      <c r="J387" s="64"/>
      <c r="K387" s="64"/>
      <c r="L387" s="64"/>
      <c r="M387" s="64"/>
      <c r="N387" s="64"/>
      <c r="O387" s="64"/>
      <c r="P387" s="64"/>
      <c r="Q387" s="64"/>
      <c r="R387" s="64"/>
      <c r="S387" s="64"/>
      <c r="T387" s="64"/>
      <c r="U387" s="64"/>
      <c r="V387" s="64"/>
      <c r="W387" s="64"/>
      <c r="X387" s="64"/>
      <c r="Y387" s="64"/>
      <c r="Z387" s="64"/>
    </row>
    <row r="388">
      <c r="A388" s="64"/>
      <c r="B388" s="64"/>
      <c r="C388" s="64"/>
      <c r="D388" s="64"/>
      <c r="E388" s="64"/>
      <c r="F388" s="64"/>
      <c r="G388" s="64"/>
      <c r="H388" s="64"/>
      <c r="I388" s="64"/>
      <c r="J388" s="64"/>
      <c r="K388" s="64"/>
      <c r="L388" s="64"/>
      <c r="M388" s="64"/>
      <c r="N388" s="64"/>
      <c r="O388" s="64"/>
      <c r="P388" s="64"/>
      <c r="Q388" s="64"/>
      <c r="R388" s="64"/>
      <c r="S388" s="64"/>
      <c r="T388" s="64"/>
      <c r="U388" s="64"/>
      <c r="V388" s="64"/>
      <c r="W388" s="64"/>
      <c r="X388" s="64"/>
      <c r="Y388" s="64"/>
      <c r="Z388" s="64"/>
    </row>
    <row r="389">
      <c r="A389" s="64"/>
      <c r="B389" s="64"/>
      <c r="C389" s="64"/>
      <c r="D389" s="64"/>
      <c r="E389" s="64"/>
      <c r="F389" s="64"/>
      <c r="G389" s="64"/>
      <c r="H389" s="64"/>
      <c r="I389" s="64"/>
      <c r="J389" s="64"/>
      <c r="K389" s="64"/>
      <c r="L389" s="64"/>
      <c r="M389" s="64"/>
      <c r="N389" s="64"/>
      <c r="O389" s="64"/>
      <c r="P389" s="64"/>
      <c r="Q389" s="64"/>
      <c r="R389" s="64"/>
      <c r="S389" s="64"/>
      <c r="T389" s="64"/>
      <c r="U389" s="64"/>
      <c r="V389" s="64"/>
      <c r="W389" s="64"/>
      <c r="X389" s="64"/>
      <c r="Y389" s="64"/>
      <c r="Z389" s="64"/>
    </row>
    <row r="390">
      <c r="A390" s="64"/>
      <c r="B390" s="64"/>
      <c r="C390" s="64"/>
      <c r="D390" s="64"/>
      <c r="E390" s="64"/>
      <c r="F390" s="64"/>
      <c r="G390" s="64"/>
      <c r="H390" s="64"/>
      <c r="I390" s="64"/>
      <c r="J390" s="64"/>
      <c r="K390" s="64"/>
      <c r="L390" s="64"/>
      <c r="M390" s="64"/>
      <c r="N390" s="64"/>
      <c r="O390" s="64"/>
      <c r="P390" s="64"/>
      <c r="Q390" s="64"/>
      <c r="R390" s="64"/>
      <c r="S390" s="64"/>
      <c r="T390" s="64"/>
      <c r="U390" s="64"/>
      <c r="V390" s="64"/>
      <c r="W390" s="64"/>
      <c r="X390" s="64"/>
      <c r="Y390" s="64"/>
      <c r="Z390" s="64"/>
    </row>
    <row r="391">
      <c r="A391" s="64"/>
      <c r="B391" s="64"/>
      <c r="C391" s="64"/>
      <c r="D391" s="64"/>
      <c r="E391" s="64"/>
      <c r="F391" s="64"/>
      <c r="G391" s="64"/>
      <c r="H391" s="64"/>
      <c r="I391" s="64"/>
      <c r="J391" s="64"/>
      <c r="K391" s="64"/>
      <c r="L391" s="64"/>
      <c r="M391" s="64"/>
      <c r="N391" s="64"/>
      <c r="O391" s="64"/>
      <c r="P391" s="64"/>
      <c r="Q391" s="64"/>
      <c r="R391" s="64"/>
      <c r="S391" s="64"/>
      <c r="T391" s="64"/>
      <c r="U391" s="64"/>
      <c r="V391" s="64"/>
      <c r="W391" s="64"/>
      <c r="X391" s="64"/>
      <c r="Y391" s="64"/>
      <c r="Z391" s="64"/>
    </row>
    <row r="392">
      <c r="A392" s="64"/>
      <c r="B392" s="64"/>
      <c r="C392" s="64"/>
      <c r="D392" s="64"/>
      <c r="E392" s="64"/>
      <c r="F392" s="64"/>
      <c r="G392" s="64"/>
      <c r="H392" s="64"/>
      <c r="I392" s="64"/>
      <c r="J392" s="64"/>
      <c r="K392" s="64"/>
      <c r="L392" s="64"/>
      <c r="M392" s="64"/>
      <c r="N392" s="64"/>
      <c r="O392" s="64"/>
      <c r="P392" s="64"/>
      <c r="Q392" s="64"/>
      <c r="R392" s="64"/>
      <c r="S392" s="64"/>
      <c r="T392" s="64"/>
      <c r="U392" s="64"/>
      <c r="V392" s="64"/>
      <c r="W392" s="64"/>
      <c r="X392" s="64"/>
      <c r="Y392" s="64"/>
      <c r="Z392" s="64"/>
    </row>
    <row r="393">
      <c r="A393" s="64"/>
      <c r="B393" s="64"/>
      <c r="C393" s="64"/>
      <c r="D393" s="64"/>
      <c r="E393" s="64"/>
      <c r="F393" s="64"/>
      <c r="G393" s="64"/>
      <c r="H393" s="64"/>
      <c r="I393" s="64"/>
      <c r="J393" s="64"/>
      <c r="K393" s="64"/>
      <c r="L393" s="64"/>
      <c r="M393" s="64"/>
      <c r="N393" s="64"/>
      <c r="O393" s="64"/>
      <c r="P393" s="64"/>
      <c r="Q393" s="64"/>
      <c r="R393" s="64"/>
      <c r="S393" s="64"/>
      <c r="T393" s="64"/>
      <c r="U393" s="64"/>
      <c r="V393" s="64"/>
      <c r="W393" s="64"/>
      <c r="X393" s="64"/>
      <c r="Y393" s="64"/>
      <c r="Z393" s="64"/>
    </row>
    <row r="394">
      <c r="A394" s="64"/>
      <c r="B394" s="64"/>
      <c r="C394" s="64"/>
      <c r="D394" s="64"/>
      <c r="E394" s="64"/>
      <c r="F394" s="64"/>
      <c r="G394" s="64"/>
      <c r="H394" s="64"/>
      <c r="I394" s="64"/>
      <c r="J394" s="64"/>
      <c r="K394" s="64"/>
      <c r="L394" s="64"/>
      <c r="M394" s="64"/>
      <c r="N394" s="64"/>
      <c r="O394" s="64"/>
      <c r="P394" s="64"/>
      <c r="Q394" s="64"/>
      <c r="R394" s="64"/>
      <c r="S394" s="64"/>
      <c r="T394" s="64"/>
      <c r="U394" s="64"/>
      <c r="V394" s="64"/>
      <c r="W394" s="64"/>
      <c r="X394" s="64"/>
      <c r="Y394" s="64"/>
      <c r="Z394" s="64"/>
    </row>
    <row r="395">
      <c r="A395" s="64"/>
      <c r="B395" s="64"/>
      <c r="C395" s="64"/>
      <c r="D395" s="64"/>
      <c r="E395" s="64"/>
      <c r="F395" s="64"/>
      <c r="G395" s="64"/>
      <c r="H395" s="64"/>
      <c r="I395" s="64"/>
      <c r="J395" s="64"/>
      <c r="K395" s="64"/>
      <c r="L395" s="64"/>
      <c r="M395" s="64"/>
      <c r="N395" s="64"/>
      <c r="O395" s="64"/>
      <c r="P395" s="64"/>
      <c r="Q395" s="64"/>
      <c r="R395" s="64"/>
      <c r="S395" s="64"/>
      <c r="T395" s="64"/>
      <c r="U395" s="64"/>
      <c r="V395" s="64"/>
      <c r="W395" s="64"/>
      <c r="X395" s="64"/>
      <c r="Y395" s="64"/>
      <c r="Z395" s="64"/>
    </row>
    <row r="396">
      <c r="A396" s="64"/>
      <c r="B396" s="64"/>
      <c r="C396" s="64"/>
      <c r="D396" s="64"/>
      <c r="E396" s="64"/>
      <c r="F396" s="64"/>
      <c r="G396" s="64"/>
      <c r="H396" s="64"/>
      <c r="I396" s="64"/>
      <c r="J396" s="64"/>
      <c r="K396" s="64"/>
      <c r="L396" s="64"/>
      <c r="M396" s="64"/>
      <c r="N396" s="64"/>
      <c r="O396" s="64"/>
      <c r="P396" s="64"/>
      <c r="Q396" s="64"/>
      <c r="R396" s="64"/>
      <c r="S396" s="64"/>
      <c r="T396" s="64"/>
      <c r="U396" s="64"/>
      <c r="V396" s="64"/>
      <c r="W396" s="64"/>
      <c r="X396" s="64"/>
      <c r="Y396" s="64"/>
      <c r="Z396" s="64"/>
    </row>
    <row r="397">
      <c r="A397" s="64"/>
      <c r="B397" s="64"/>
      <c r="C397" s="64"/>
      <c r="D397" s="64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64"/>
      <c r="P397" s="64"/>
      <c r="Q397" s="64"/>
      <c r="R397" s="64"/>
      <c r="S397" s="64"/>
      <c r="T397" s="64"/>
      <c r="U397" s="64"/>
      <c r="V397" s="64"/>
      <c r="W397" s="64"/>
      <c r="X397" s="64"/>
      <c r="Y397" s="64"/>
      <c r="Z397" s="64"/>
    </row>
    <row r="398">
      <c r="A398" s="64"/>
      <c r="B398" s="64"/>
      <c r="C398" s="64"/>
      <c r="D398" s="64"/>
      <c r="E398" s="64"/>
      <c r="F398" s="64"/>
      <c r="G398" s="64"/>
      <c r="H398" s="64"/>
      <c r="I398" s="64"/>
      <c r="J398" s="64"/>
      <c r="K398" s="64"/>
      <c r="L398" s="64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</row>
    <row r="399">
      <c r="A399" s="64"/>
      <c r="B399" s="64"/>
      <c r="C399" s="64"/>
      <c r="D399" s="64"/>
      <c r="E399" s="64"/>
      <c r="F399" s="64"/>
      <c r="G399" s="64"/>
      <c r="H399" s="64"/>
      <c r="I399" s="64"/>
      <c r="J399" s="64"/>
      <c r="K399" s="64"/>
      <c r="L399" s="64"/>
      <c r="M399" s="64"/>
      <c r="N399" s="64"/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</row>
    <row r="400">
      <c r="A400" s="64"/>
      <c r="B400" s="64"/>
      <c r="C400" s="64"/>
      <c r="D400" s="64"/>
      <c r="E400" s="64"/>
      <c r="F400" s="64"/>
      <c r="G400" s="64"/>
      <c r="H400" s="64"/>
      <c r="I400" s="64"/>
      <c r="J400" s="64"/>
      <c r="K400" s="64"/>
      <c r="L400" s="64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</row>
    <row r="401">
      <c r="A401" s="64"/>
      <c r="B401" s="64"/>
      <c r="C401" s="64"/>
      <c r="D401" s="64"/>
      <c r="E401" s="64"/>
      <c r="F401" s="64"/>
      <c r="G401" s="64"/>
      <c r="H401" s="64"/>
      <c r="I401" s="64"/>
      <c r="J401" s="64"/>
      <c r="K401" s="64"/>
      <c r="L401" s="64"/>
      <c r="M401" s="64"/>
      <c r="N401" s="64"/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</row>
    <row r="402">
      <c r="A402" s="64"/>
      <c r="B402" s="64"/>
      <c r="C402" s="64"/>
      <c r="D402" s="64"/>
      <c r="E402" s="64"/>
      <c r="F402" s="64"/>
      <c r="G402" s="64"/>
      <c r="H402" s="64"/>
      <c r="I402" s="64"/>
      <c r="J402" s="64"/>
      <c r="K402" s="64"/>
      <c r="L402" s="64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</row>
    <row r="403">
      <c r="A403" s="64"/>
      <c r="B403" s="64"/>
      <c r="C403" s="64"/>
      <c r="D403" s="64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</row>
    <row r="404">
      <c r="A404" s="64"/>
      <c r="B404" s="64"/>
      <c r="C404" s="64"/>
      <c r="D404" s="64"/>
      <c r="E404" s="64"/>
      <c r="F404" s="64"/>
      <c r="G404" s="64"/>
      <c r="H404" s="64"/>
      <c r="I404" s="64"/>
      <c r="J404" s="64"/>
      <c r="K404" s="64"/>
      <c r="L404" s="64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</row>
    <row r="405">
      <c r="A405" s="64"/>
      <c r="B405" s="64"/>
      <c r="C405" s="64"/>
      <c r="D405" s="64"/>
      <c r="E405" s="64"/>
      <c r="F405" s="64"/>
      <c r="G405" s="64"/>
      <c r="H405" s="64"/>
      <c r="I405" s="64"/>
      <c r="J405" s="64"/>
      <c r="K405" s="64"/>
      <c r="L405" s="64"/>
      <c r="M405" s="64"/>
      <c r="N405" s="64"/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</row>
    <row r="406">
      <c r="A406" s="64"/>
      <c r="B406" s="64"/>
      <c r="C406" s="64"/>
      <c r="D406" s="64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64"/>
      <c r="P406" s="64"/>
      <c r="Q406" s="64"/>
      <c r="R406" s="64"/>
      <c r="S406" s="64"/>
      <c r="T406" s="64"/>
      <c r="U406" s="64"/>
      <c r="V406" s="64"/>
      <c r="W406" s="64"/>
      <c r="X406" s="64"/>
      <c r="Y406" s="64"/>
      <c r="Z406" s="64"/>
    </row>
    <row r="407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64"/>
      <c r="L407" s="64"/>
      <c r="M407" s="64"/>
      <c r="N407" s="64"/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</row>
    <row r="408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64"/>
      <c r="L408" s="64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</row>
    <row r="409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64"/>
      <c r="L409" s="64"/>
      <c r="M409" s="64"/>
      <c r="N409" s="64"/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</row>
    <row r="410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64"/>
      <c r="L410" s="64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64"/>
      <c r="Y410" s="64"/>
      <c r="Z410" s="64"/>
    </row>
    <row r="411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64"/>
      <c r="L411" s="64"/>
      <c r="M411" s="64"/>
      <c r="N411" s="64"/>
      <c r="O411" s="64"/>
      <c r="P411" s="64"/>
      <c r="Q411" s="64"/>
      <c r="R411" s="64"/>
      <c r="S411" s="64"/>
      <c r="T411" s="64"/>
      <c r="U411" s="64"/>
      <c r="V411" s="64"/>
      <c r="W411" s="64"/>
      <c r="X411" s="64"/>
      <c r="Y411" s="64"/>
      <c r="Z411" s="64"/>
    </row>
    <row r="412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64"/>
      <c r="L412" s="64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64"/>
      <c r="Y412" s="64"/>
      <c r="Z412" s="64"/>
    </row>
    <row r="413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64"/>
      <c r="Y413" s="64"/>
      <c r="Z413" s="64"/>
    </row>
    <row r="414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64"/>
      <c r="L414" s="64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64"/>
      <c r="Y414" s="64"/>
      <c r="Z414" s="64"/>
    </row>
    <row r="41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64"/>
      <c r="L415" s="64"/>
      <c r="M415" s="64"/>
      <c r="N415" s="64"/>
      <c r="O415" s="64"/>
      <c r="P415" s="64"/>
      <c r="Q415" s="64"/>
      <c r="R415" s="64"/>
      <c r="S415" s="64"/>
      <c r="T415" s="64"/>
      <c r="U415" s="64"/>
      <c r="V415" s="64"/>
      <c r="W415" s="64"/>
      <c r="X415" s="64"/>
      <c r="Y415" s="64"/>
      <c r="Z415" s="64"/>
    </row>
    <row r="416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64"/>
      <c r="L416" s="64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64"/>
      <c r="Y416" s="64"/>
      <c r="Z416" s="64"/>
    </row>
    <row r="417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64"/>
      <c r="L417" s="64"/>
      <c r="M417" s="64"/>
      <c r="N417" s="64"/>
      <c r="O417" s="64"/>
      <c r="P417" s="64"/>
      <c r="Q417" s="64"/>
      <c r="R417" s="64"/>
      <c r="S417" s="64"/>
      <c r="T417" s="64"/>
      <c r="U417" s="64"/>
      <c r="V417" s="64"/>
      <c r="W417" s="64"/>
      <c r="X417" s="64"/>
      <c r="Y417" s="64"/>
      <c r="Z417" s="64"/>
    </row>
    <row r="418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64"/>
      <c r="L418" s="64"/>
      <c r="M418" s="64"/>
      <c r="N418" s="64"/>
      <c r="O418" s="64"/>
      <c r="P418" s="64"/>
      <c r="Q418" s="64"/>
      <c r="R418" s="64"/>
      <c r="S418" s="64"/>
      <c r="T418" s="64"/>
      <c r="U418" s="64"/>
      <c r="V418" s="64"/>
      <c r="W418" s="64"/>
      <c r="X418" s="64"/>
      <c r="Y418" s="64"/>
      <c r="Z418" s="64"/>
    </row>
    <row r="419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64"/>
      <c r="L419" s="64"/>
      <c r="M419" s="64"/>
      <c r="N419" s="64"/>
      <c r="O419" s="64"/>
      <c r="P419" s="64"/>
      <c r="Q419" s="64"/>
      <c r="R419" s="64"/>
      <c r="S419" s="64"/>
      <c r="T419" s="64"/>
      <c r="U419" s="64"/>
      <c r="V419" s="64"/>
      <c r="W419" s="64"/>
      <c r="X419" s="64"/>
      <c r="Y419" s="64"/>
      <c r="Z419" s="64"/>
    </row>
    <row r="420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64"/>
      <c r="L420" s="64"/>
      <c r="M420" s="64"/>
      <c r="N420" s="64"/>
      <c r="O420" s="64"/>
      <c r="P420" s="64"/>
      <c r="Q420" s="64"/>
      <c r="R420" s="64"/>
      <c r="S420" s="64"/>
      <c r="T420" s="64"/>
      <c r="U420" s="64"/>
      <c r="V420" s="64"/>
      <c r="W420" s="64"/>
      <c r="X420" s="64"/>
      <c r="Y420" s="64"/>
      <c r="Z420" s="64"/>
    </row>
    <row r="421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64"/>
      <c r="P421" s="64"/>
      <c r="Q421" s="64"/>
      <c r="R421" s="64"/>
      <c r="S421" s="64"/>
      <c r="T421" s="64"/>
      <c r="U421" s="64"/>
      <c r="V421" s="64"/>
      <c r="W421" s="64"/>
      <c r="X421" s="64"/>
      <c r="Y421" s="64"/>
      <c r="Z421" s="64"/>
    </row>
    <row r="422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64"/>
      <c r="L422" s="64"/>
      <c r="M422" s="64"/>
      <c r="N422" s="64"/>
      <c r="O422" s="64"/>
      <c r="P422" s="64"/>
      <c r="Q422" s="64"/>
      <c r="R422" s="64"/>
      <c r="S422" s="64"/>
      <c r="T422" s="64"/>
      <c r="U422" s="64"/>
      <c r="V422" s="64"/>
      <c r="W422" s="64"/>
      <c r="X422" s="64"/>
      <c r="Y422" s="64"/>
      <c r="Z422" s="64"/>
    </row>
    <row r="423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64"/>
      <c r="L423" s="64"/>
      <c r="M423" s="64"/>
      <c r="N423" s="64"/>
      <c r="O423" s="64"/>
      <c r="P423" s="64"/>
      <c r="Q423" s="64"/>
      <c r="R423" s="64"/>
      <c r="S423" s="64"/>
      <c r="T423" s="64"/>
      <c r="U423" s="64"/>
      <c r="V423" s="64"/>
      <c r="W423" s="64"/>
      <c r="X423" s="64"/>
      <c r="Y423" s="64"/>
      <c r="Z423" s="64"/>
    </row>
    <row r="424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64"/>
      <c r="L424" s="64"/>
      <c r="M424" s="64"/>
      <c r="N424" s="64"/>
      <c r="O424" s="64"/>
      <c r="P424" s="64"/>
      <c r="Q424" s="64"/>
      <c r="R424" s="64"/>
      <c r="S424" s="64"/>
      <c r="T424" s="64"/>
      <c r="U424" s="64"/>
      <c r="V424" s="64"/>
      <c r="W424" s="64"/>
      <c r="X424" s="64"/>
      <c r="Y424" s="64"/>
      <c r="Z424" s="64"/>
    </row>
    <row r="425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64"/>
      <c r="P425" s="64"/>
      <c r="Q425" s="64"/>
      <c r="R425" s="64"/>
      <c r="S425" s="64"/>
      <c r="T425" s="64"/>
      <c r="U425" s="64"/>
      <c r="V425" s="64"/>
      <c r="W425" s="64"/>
      <c r="X425" s="64"/>
      <c r="Y425" s="64"/>
      <c r="Z425" s="64"/>
    </row>
    <row r="426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64"/>
      <c r="U426" s="64"/>
      <c r="V426" s="64"/>
      <c r="W426" s="64"/>
      <c r="X426" s="64"/>
      <c r="Y426" s="64"/>
      <c r="Z426" s="64"/>
    </row>
    <row r="427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64"/>
      <c r="L427" s="64"/>
      <c r="M427" s="64"/>
      <c r="N427" s="64"/>
      <c r="O427" s="64"/>
      <c r="P427" s="64"/>
      <c r="Q427" s="64"/>
      <c r="R427" s="64"/>
      <c r="S427" s="64"/>
      <c r="T427" s="64"/>
      <c r="U427" s="64"/>
      <c r="V427" s="64"/>
      <c r="W427" s="64"/>
      <c r="X427" s="64"/>
      <c r="Y427" s="64"/>
      <c r="Z427" s="64"/>
    </row>
    <row r="428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64"/>
      <c r="U428" s="64"/>
      <c r="V428" s="64"/>
      <c r="W428" s="64"/>
      <c r="X428" s="64"/>
      <c r="Y428" s="64"/>
      <c r="Z428" s="64"/>
    </row>
    <row r="429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64"/>
      <c r="L429" s="64"/>
      <c r="M429" s="64"/>
      <c r="N429" s="64"/>
      <c r="O429" s="64"/>
      <c r="P429" s="64"/>
      <c r="Q429" s="64"/>
      <c r="R429" s="64"/>
      <c r="S429" s="64"/>
      <c r="T429" s="64"/>
      <c r="U429" s="64"/>
      <c r="V429" s="64"/>
      <c r="W429" s="64"/>
      <c r="X429" s="64"/>
      <c r="Y429" s="64"/>
      <c r="Z429" s="64"/>
    </row>
    <row r="430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64"/>
      <c r="L430" s="64"/>
      <c r="M430" s="64"/>
      <c r="N430" s="64"/>
      <c r="O430" s="64"/>
      <c r="P430" s="64"/>
      <c r="Q430" s="64"/>
      <c r="R430" s="64"/>
      <c r="S430" s="64"/>
      <c r="T430" s="64"/>
      <c r="U430" s="64"/>
      <c r="V430" s="64"/>
      <c r="W430" s="64"/>
      <c r="X430" s="64"/>
      <c r="Y430" s="64"/>
      <c r="Z430" s="64"/>
    </row>
    <row r="431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64"/>
      <c r="P431" s="64"/>
      <c r="Q431" s="64"/>
      <c r="R431" s="64"/>
      <c r="S431" s="64"/>
      <c r="T431" s="64"/>
      <c r="U431" s="64"/>
      <c r="V431" s="64"/>
      <c r="W431" s="64"/>
      <c r="X431" s="64"/>
      <c r="Y431" s="64"/>
      <c r="Z431" s="64"/>
    </row>
    <row r="432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64"/>
      <c r="L432" s="64"/>
      <c r="M432" s="64"/>
      <c r="N432" s="64"/>
      <c r="O432" s="64"/>
      <c r="P432" s="64"/>
      <c r="Q432" s="64"/>
      <c r="R432" s="64"/>
      <c r="S432" s="64"/>
      <c r="T432" s="64"/>
      <c r="U432" s="64"/>
      <c r="V432" s="64"/>
      <c r="W432" s="64"/>
      <c r="X432" s="64"/>
      <c r="Y432" s="64"/>
      <c r="Z432" s="64"/>
    </row>
    <row r="433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64"/>
      <c r="P433" s="64"/>
      <c r="Q433" s="64"/>
      <c r="R433" s="64"/>
      <c r="S433" s="64"/>
      <c r="T433" s="64"/>
      <c r="U433" s="64"/>
      <c r="V433" s="64"/>
      <c r="W433" s="64"/>
      <c r="X433" s="64"/>
      <c r="Y433" s="64"/>
      <c r="Z433" s="64"/>
    </row>
    <row r="434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64"/>
      <c r="L434" s="64"/>
      <c r="M434" s="64"/>
      <c r="N434" s="64"/>
      <c r="O434" s="64"/>
      <c r="P434" s="64"/>
      <c r="Q434" s="64"/>
      <c r="R434" s="64"/>
      <c r="S434" s="64"/>
      <c r="T434" s="64"/>
      <c r="U434" s="64"/>
      <c r="V434" s="64"/>
      <c r="W434" s="64"/>
      <c r="X434" s="64"/>
      <c r="Y434" s="64"/>
      <c r="Z434" s="64"/>
    </row>
    <row r="435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64"/>
      <c r="L435" s="64"/>
      <c r="M435" s="64"/>
      <c r="N435" s="64"/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</row>
    <row r="436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64"/>
      <c r="L436" s="64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</row>
    <row r="437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</row>
    <row r="438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64"/>
      <c r="L438" s="64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</row>
    <row r="439">
      <c r="A439" s="64"/>
      <c r="B439" s="64"/>
      <c r="C439" s="64"/>
      <c r="D439" s="64"/>
      <c r="E439" s="64"/>
      <c r="F439" s="64"/>
      <c r="G439" s="64"/>
      <c r="H439" s="64"/>
      <c r="I439" s="64"/>
      <c r="J439" s="64"/>
      <c r="K439" s="64"/>
      <c r="L439" s="64"/>
      <c r="M439" s="64"/>
      <c r="N439" s="64"/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</row>
    <row r="440">
      <c r="A440" s="64"/>
      <c r="B440" s="64"/>
      <c r="C440" s="64"/>
      <c r="D440" s="64"/>
      <c r="E440" s="64"/>
      <c r="F440" s="64"/>
      <c r="G440" s="64"/>
      <c r="H440" s="64"/>
      <c r="I440" s="64"/>
      <c r="J440" s="64"/>
      <c r="K440" s="64"/>
      <c r="L440" s="64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</row>
    <row r="441">
      <c r="A441" s="64"/>
      <c r="B441" s="64"/>
      <c r="C441" s="64"/>
      <c r="D441" s="64"/>
      <c r="E441" s="64"/>
      <c r="F441" s="64"/>
      <c r="G441" s="64"/>
      <c r="H441" s="64"/>
      <c r="I441" s="64"/>
      <c r="J441" s="64"/>
      <c r="K441" s="64"/>
      <c r="L441" s="64"/>
      <c r="M441" s="64"/>
      <c r="N441" s="64"/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</row>
    <row r="442">
      <c r="A442" s="64"/>
      <c r="B442" s="64"/>
      <c r="C442" s="64"/>
      <c r="D442" s="64"/>
      <c r="E442" s="64"/>
      <c r="F442" s="64"/>
      <c r="G442" s="64"/>
      <c r="H442" s="64"/>
      <c r="I442" s="64"/>
      <c r="J442" s="64"/>
      <c r="K442" s="64"/>
      <c r="L442" s="64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</row>
    <row r="443">
      <c r="A443" s="64"/>
      <c r="B443" s="64"/>
      <c r="C443" s="64"/>
      <c r="D443" s="64"/>
      <c r="E443" s="64"/>
      <c r="F443" s="64"/>
      <c r="G443" s="64"/>
      <c r="H443" s="64"/>
      <c r="I443" s="64"/>
      <c r="J443" s="64"/>
      <c r="K443" s="64"/>
      <c r="L443" s="64"/>
      <c r="M443" s="64"/>
      <c r="N443" s="64"/>
      <c r="O443" s="64"/>
      <c r="P443" s="64"/>
      <c r="Q443" s="64"/>
      <c r="R443" s="64"/>
      <c r="S443" s="64"/>
      <c r="T443" s="64"/>
      <c r="U443" s="64"/>
      <c r="V443" s="64"/>
      <c r="W443" s="64"/>
      <c r="X443" s="64"/>
      <c r="Y443" s="64"/>
      <c r="Z443" s="64"/>
    </row>
    <row r="444">
      <c r="A444" s="64"/>
      <c r="B444" s="64"/>
      <c r="C444" s="64"/>
      <c r="D444" s="64"/>
      <c r="E444" s="64"/>
      <c r="F444" s="64"/>
      <c r="G444" s="64"/>
      <c r="H444" s="64"/>
      <c r="I444" s="64"/>
      <c r="J444" s="64"/>
      <c r="K444" s="64"/>
      <c r="L444" s="64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</row>
    <row r="445">
      <c r="A445" s="64"/>
      <c r="B445" s="64"/>
      <c r="C445" s="64"/>
      <c r="D445" s="64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</row>
    <row r="446">
      <c r="A446" s="64"/>
      <c r="B446" s="64"/>
      <c r="C446" s="64"/>
      <c r="D446" s="64"/>
      <c r="E446" s="64"/>
      <c r="F446" s="64"/>
      <c r="G446" s="64"/>
      <c r="H446" s="64"/>
      <c r="I446" s="64"/>
      <c r="J446" s="64"/>
      <c r="K446" s="64"/>
      <c r="L446" s="64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</row>
    <row r="447">
      <c r="A447" s="64"/>
      <c r="B447" s="64"/>
      <c r="C447" s="64"/>
      <c r="D447" s="64"/>
      <c r="E447" s="64"/>
      <c r="F447" s="64"/>
      <c r="G447" s="64"/>
      <c r="H447" s="64"/>
      <c r="I447" s="64"/>
      <c r="J447" s="64"/>
      <c r="K447" s="64"/>
      <c r="L447" s="64"/>
      <c r="M447" s="64"/>
      <c r="N447" s="64"/>
      <c r="O447" s="64"/>
      <c r="P447" s="64"/>
      <c r="Q447" s="64"/>
      <c r="R447" s="64"/>
      <c r="S447" s="64"/>
      <c r="T447" s="64"/>
      <c r="U447" s="64"/>
      <c r="V447" s="64"/>
      <c r="W447" s="64"/>
      <c r="X447" s="64"/>
      <c r="Y447" s="64"/>
      <c r="Z447" s="64"/>
    </row>
    <row r="448">
      <c r="A448" s="64"/>
      <c r="B448" s="64"/>
      <c r="C448" s="64"/>
      <c r="D448" s="64"/>
      <c r="E448" s="64"/>
      <c r="F448" s="64"/>
      <c r="G448" s="64"/>
      <c r="H448" s="64"/>
      <c r="I448" s="64"/>
      <c r="J448" s="64"/>
      <c r="K448" s="64"/>
      <c r="L448" s="64"/>
      <c r="M448" s="64"/>
      <c r="N448" s="64"/>
      <c r="O448" s="64"/>
      <c r="P448" s="64"/>
      <c r="Q448" s="64"/>
      <c r="R448" s="64"/>
      <c r="S448" s="64"/>
      <c r="T448" s="64"/>
      <c r="U448" s="64"/>
      <c r="V448" s="64"/>
      <c r="W448" s="64"/>
      <c r="X448" s="64"/>
      <c r="Y448" s="64"/>
      <c r="Z448" s="64"/>
    </row>
    <row r="449">
      <c r="A449" s="64"/>
      <c r="B449" s="64"/>
      <c r="C449" s="64"/>
      <c r="D449" s="64"/>
      <c r="E449" s="64"/>
      <c r="F449" s="64"/>
      <c r="G449" s="64"/>
      <c r="H449" s="64"/>
      <c r="I449" s="64"/>
      <c r="J449" s="64"/>
      <c r="K449" s="64"/>
      <c r="L449" s="64"/>
      <c r="M449" s="64"/>
      <c r="N449" s="64"/>
      <c r="O449" s="64"/>
      <c r="P449" s="64"/>
      <c r="Q449" s="64"/>
      <c r="R449" s="64"/>
      <c r="S449" s="64"/>
      <c r="T449" s="64"/>
      <c r="U449" s="64"/>
      <c r="V449" s="64"/>
      <c r="W449" s="64"/>
      <c r="X449" s="64"/>
      <c r="Y449" s="64"/>
      <c r="Z449" s="64"/>
    </row>
    <row r="450">
      <c r="A450" s="64"/>
      <c r="B450" s="64"/>
      <c r="C450" s="64"/>
      <c r="D450" s="64"/>
      <c r="E450" s="64"/>
      <c r="F450" s="64"/>
      <c r="G450" s="64"/>
      <c r="H450" s="64"/>
      <c r="I450" s="64"/>
      <c r="J450" s="64"/>
      <c r="K450" s="64"/>
      <c r="L450" s="64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64"/>
      <c r="Y450" s="64"/>
      <c r="Z450" s="64"/>
    </row>
    <row r="451">
      <c r="A451" s="64"/>
      <c r="B451" s="64"/>
      <c r="C451" s="64"/>
      <c r="D451" s="64"/>
      <c r="E451" s="64"/>
      <c r="F451" s="64"/>
      <c r="G451" s="64"/>
      <c r="H451" s="64"/>
      <c r="I451" s="64"/>
      <c r="J451" s="64"/>
      <c r="K451" s="64"/>
      <c r="L451" s="64"/>
      <c r="M451" s="64"/>
      <c r="N451" s="64"/>
      <c r="O451" s="64"/>
      <c r="P451" s="64"/>
      <c r="Q451" s="64"/>
      <c r="R451" s="64"/>
      <c r="S451" s="64"/>
      <c r="T451" s="64"/>
      <c r="U451" s="64"/>
      <c r="V451" s="64"/>
      <c r="W451" s="64"/>
      <c r="X451" s="64"/>
      <c r="Y451" s="64"/>
      <c r="Z451" s="64"/>
    </row>
    <row r="452">
      <c r="A452" s="64"/>
      <c r="B452" s="64"/>
      <c r="C452" s="64"/>
      <c r="D452" s="64"/>
      <c r="E452" s="64"/>
      <c r="F452" s="64"/>
      <c r="G452" s="64"/>
      <c r="H452" s="64"/>
      <c r="I452" s="64"/>
      <c r="J452" s="64"/>
      <c r="K452" s="64"/>
      <c r="L452" s="64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64"/>
      <c r="Y452" s="64"/>
      <c r="Z452" s="64"/>
    </row>
    <row r="453">
      <c r="A453" s="64"/>
      <c r="B453" s="64"/>
      <c r="C453" s="64"/>
      <c r="D453" s="64"/>
      <c r="E453" s="64"/>
      <c r="F453" s="64"/>
      <c r="G453" s="64"/>
      <c r="H453" s="64"/>
      <c r="I453" s="64"/>
      <c r="J453" s="64"/>
      <c r="K453" s="64"/>
      <c r="L453" s="64"/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64"/>
      <c r="Y453" s="64"/>
      <c r="Z453" s="64"/>
    </row>
    <row r="454">
      <c r="A454" s="64"/>
      <c r="B454" s="64"/>
      <c r="C454" s="64"/>
      <c r="D454" s="64"/>
      <c r="E454" s="64"/>
      <c r="F454" s="64"/>
      <c r="G454" s="64"/>
      <c r="H454" s="64"/>
      <c r="I454" s="64"/>
      <c r="J454" s="64"/>
      <c r="K454" s="64"/>
      <c r="L454" s="64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64"/>
      <c r="Y454" s="64"/>
      <c r="Z454" s="64"/>
    </row>
    <row r="455">
      <c r="A455" s="64"/>
      <c r="B455" s="64"/>
      <c r="C455" s="64"/>
      <c r="D455" s="64"/>
      <c r="E455" s="64"/>
      <c r="F455" s="64"/>
      <c r="G455" s="64"/>
      <c r="H455" s="64"/>
      <c r="I455" s="64"/>
      <c r="J455" s="64"/>
      <c r="K455" s="64"/>
      <c r="L455" s="64"/>
      <c r="M455" s="64"/>
      <c r="N455" s="64"/>
      <c r="O455" s="64"/>
      <c r="P455" s="64"/>
      <c r="Q455" s="64"/>
      <c r="R455" s="64"/>
      <c r="S455" s="64"/>
      <c r="T455" s="64"/>
      <c r="U455" s="64"/>
      <c r="V455" s="64"/>
      <c r="W455" s="64"/>
      <c r="X455" s="64"/>
      <c r="Y455" s="64"/>
      <c r="Z455" s="64"/>
    </row>
    <row r="456">
      <c r="A456" s="64"/>
      <c r="B456" s="64"/>
      <c r="C456" s="64"/>
      <c r="D456" s="64"/>
      <c r="E456" s="64"/>
      <c r="F456" s="64"/>
      <c r="G456" s="64"/>
      <c r="H456" s="64"/>
      <c r="I456" s="64"/>
      <c r="J456" s="64"/>
      <c r="K456" s="64"/>
      <c r="L456" s="64"/>
      <c r="M456" s="64"/>
      <c r="N456" s="64"/>
      <c r="O456" s="64"/>
      <c r="P456" s="64"/>
      <c r="Q456" s="64"/>
      <c r="R456" s="64"/>
      <c r="S456" s="64"/>
      <c r="T456" s="64"/>
      <c r="U456" s="64"/>
      <c r="V456" s="64"/>
      <c r="W456" s="64"/>
      <c r="X456" s="64"/>
      <c r="Y456" s="64"/>
      <c r="Z456" s="64"/>
    </row>
    <row r="457">
      <c r="A457" s="64"/>
      <c r="B457" s="64"/>
      <c r="C457" s="64"/>
      <c r="D457" s="64"/>
      <c r="E457" s="64"/>
      <c r="F457" s="64"/>
      <c r="G457" s="64"/>
      <c r="H457" s="64"/>
      <c r="I457" s="64"/>
      <c r="J457" s="64"/>
      <c r="K457" s="64"/>
      <c r="L457" s="64"/>
      <c r="M457" s="64"/>
      <c r="N457" s="64"/>
      <c r="O457" s="64"/>
      <c r="P457" s="64"/>
      <c r="Q457" s="64"/>
      <c r="R457" s="64"/>
      <c r="S457" s="64"/>
      <c r="T457" s="64"/>
      <c r="U457" s="64"/>
      <c r="V457" s="64"/>
      <c r="W457" s="64"/>
      <c r="X457" s="64"/>
      <c r="Y457" s="64"/>
      <c r="Z457" s="64"/>
    </row>
    <row r="458">
      <c r="A458" s="64"/>
      <c r="B458" s="64"/>
      <c r="C458" s="64"/>
      <c r="D458" s="64"/>
      <c r="E458" s="64"/>
      <c r="F458" s="64"/>
      <c r="G458" s="64"/>
      <c r="H458" s="64"/>
      <c r="I458" s="64"/>
      <c r="J458" s="64"/>
      <c r="K458" s="64"/>
      <c r="L458" s="64"/>
      <c r="M458" s="64"/>
      <c r="N458" s="64"/>
      <c r="O458" s="64"/>
      <c r="P458" s="64"/>
      <c r="Q458" s="64"/>
      <c r="R458" s="64"/>
      <c r="S458" s="64"/>
      <c r="T458" s="64"/>
      <c r="U458" s="64"/>
      <c r="V458" s="64"/>
      <c r="W458" s="64"/>
      <c r="X458" s="64"/>
      <c r="Y458" s="64"/>
      <c r="Z458" s="64"/>
    </row>
    <row r="459">
      <c r="A459" s="64"/>
      <c r="B459" s="64"/>
      <c r="C459" s="64"/>
      <c r="D459" s="64"/>
      <c r="E459" s="64"/>
      <c r="F459" s="64"/>
      <c r="G459" s="64"/>
      <c r="H459" s="64"/>
      <c r="I459" s="64"/>
      <c r="J459" s="64"/>
      <c r="K459" s="64"/>
      <c r="L459" s="64"/>
      <c r="M459" s="64"/>
      <c r="N459" s="64"/>
      <c r="O459" s="64"/>
      <c r="P459" s="64"/>
      <c r="Q459" s="64"/>
      <c r="R459" s="64"/>
      <c r="S459" s="64"/>
      <c r="T459" s="64"/>
      <c r="U459" s="64"/>
      <c r="V459" s="64"/>
      <c r="W459" s="64"/>
      <c r="X459" s="64"/>
      <c r="Y459" s="64"/>
      <c r="Z459" s="64"/>
    </row>
    <row r="460">
      <c r="A460" s="64"/>
      <c r="B460" s="64"/>
      <c r="C460" s="64"/>
      <c r="D460" s="64"/>
      <c r="E460" s="64"/>
      <c r="F460" s="64"/>
      <c r="G460" s="64"/>
      <c r="H460" s="64"/>
      <c r="I460" s="64"/>
      <c r="J460" s="64"/>
      <c r="K460" s="64"/>
      <c r="L460" s="64"/>
      <c r="M460" s="64"/>
      <c r="N460" s="64"/>
      <c r="O460" s="64"/>
      <c r="P460" s="64"/>
      <c r="Q460" s="64"/>
      <c r="R460" s="64"/>
      <c r="S460" s="64"/>
      <c r="T460" s="64"/>
      <c r="U460" s="64"/>
      <c r="V460" s="64"/>
      <c r="W460" s="64"/>
      <c r="X460" s="64"/>
      <c r="Y460" s="64"/>
      <c r="Z460" s="64"/>
    </row>
    <row r="461">
      <c r="A461" s="64"/>
      <c r="B461" s="64"/>
      <c r="C461" s="64"/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4"/>
      <c r="P461" s="64"/>
      <c r="Q461" s="64"/>
      <c r="R461" s="64"/>
      <c r="S461" s="64"/>
      <c r="T461" s="64"/>
      <c r="U461" s="64"/>
      <c r="V461" s="64"/>
      <c r="W461" s="64"/>
      <c r="X461" s="64"/>
      <c r="Y461" s="64"/>
      <c r="Z461" s="64"/>
    </row>
    <row r="462">
      <c r="A462" s="64"/>
      <c r="B462" s="64"/>
      <c r="C462" s="64"/>
      <c r="D462" s="64"/>
      <c r="E462" s="64"/>
      <c r="F462" s="64"/>
      <c r="G462" s="64"/>
      <c r="H462" s="64"/>
      <c r="I462" s="64"/>
      <c r="J462" s="64"/>
      <c r="K462" s="64"/>
      <c r="L462" s="64"/>
      <c r="M462" s="64"/>
      <c r="N462" s="64"/>
      <c r="O462" s="64"/>
      <c r="P462" s="64"/>
      <c r="Q462" s="64"/>
      <c r="R462" s="64"/>
      <c r="S462" s="64"/>
      <c r="T462" s="64"/>
      <c r="U462" s="64"/>
      <c r="V462" s="64"/>
      <c r="W462" s="64"/>
      <c r="X462" s="64"/>
      <c r="Y462" s="64"/>
      <c r="Z462" s="64"/>
    </row>
    <row r="463">
      <c r="A463" s="64"/>
      <c r="B463" s="64"/>
      <c r="C463" s="64"/>
      <c r="D463" s="64"/>
      <c r="E463" s="64"/>
      <c r="F463" s="64"/>
      <c r="G463" s="64"/>
      <c r="H463" s="64"/>
      <c r="I463" s="64"/>
      <c r="J463" s="64"/>
      <c r="K463" s="64"/>
      <c r="L463" s="64"/>
      <c r="M463" s="64"/>
      <c r="N463" s="64"/>
      <c r="O463" s="64"/>
      <c r="P463" s="64"/>
      <c r="Q463" s="64"/>
      <c r="R463" s="64"/>
      <c r="S463" s="64"/>
      <c r="T463" s="64"/>
      <c r="U463" s="64"/>
      <c r="V463" s="64"/>
      <c r="W463" s="64"/>
      <c r="X463" s="64"/>
      <c r="Y463" s="64"/>
      <c r="Z463" s="64"/>
    </row>
    <row r="464">
      <c r="A464" s="64"/>
      <c r="B464" s="64"/>
      <c r="C464" s="64"/>
      <c r="D464" s="64"/>
      <c r="E464" s="64"/>
      <c r="F464" s="64"/>
      <c r="G464" s="64"/>
      <c r="H464" s="64"/>
      <c r="I464" s="64"/>
      <c r="J464" s="64"/>
      <c r="K464" s="64"/>
      <c r="L464" s="64"/>
      <c r="M464" s="64"/>
      <c r="N464" s="64"/>
      <c r="O464" s="64"/>
      <c r="P464" s="64"/>
      <c r="Q464" s="64"/>
      <c r="R464" s="64"/>
      <c r="S464" s="64"/>
      <c r="T464" s="64"/>
      <c r="U464" s="64"/>
      <c r="V464" s="64"/>
      <c r="W464" s="64"/>
      <c r="X464" s="64"/>
      <c r="Y464" s="64"/>
      <c r="Z464" s="64"/>
    </row>
    <row r="465">
      <c r="A465" s="64"/>
      <c r="B465" s="64"/>
      <c r="C465" s="64"/>
      <c r="D465" s="64"/>
      <c r="E465" s="64"/>
      <c r="F465" s="64"/>
      <c r="G465" s="64"/>
      <c r="H465" s="64"/>
      <c r="I465" s="64"/>
      <c r="J465" s="64"/>
      <c r="K465" s="64"/>
      <c r="L465" s="64"/>
      <c r="M465" s="64"/>
      <c r="N465" s="64"/>
      <c r="O465" s="64"/>
      <c r="P465" s="64"/>
      <c r="Q465" s="64"/>
      <c r="R465" s="64"/>
      <c r="S465" s="64"/>
      <c r="T465" s="64"/>
      <c r="U465" s="64"/>
      <c r="V465" s="64"/>
      <c r="W465" s="64"/>
      <c r="X465" s="64"/>
      <c r="Y465" s="64"/>
      <c r="Z465" s="64"/>
    </row>
    <row r="466">
      <c r="A466" s="64"/>
      <c r="B466" s="64"/>
      <c r="C466" s="64"/>
      <c r="D466" s="64"/>
      <c r="E466" s="64"/>
      <c r="F466" s="64"/>
      <c r="G466" s="64"/>
      <c r="H466" s="64"/>
      <c r="I466" s="64"/>
      <c r="J466" s="64"/>
      <c r="K466" s="64"/>
      <c r="L466" s="64"/>
      <c r="M466" s="64"/>
      <c r="N466" s="64"/>
      <c r="O466" s="64"/>
      <c r="P466" s="64"/>
      <c r="Q466" s="64"/>
      <c r="R466" s="64"/>
      <c r="S466" s="64"/>
      <c r="T466" s="64"/>
      <c r="U466" s="64"/>
      <c r="V466" s="64"/>
      <c r="W466" s="64"/>
      <c r="X466" s="64"/>
      <c r="Y466" s="64"/>
      <c r="Z466" s="64"/>
    </row>
    <row r="467">
      <c r="A467" s="64"/>
      <c r="B467" s="64"/>
      <c r="C467" s="64"/>
      <c r="D467" s="64"/>
      <c r="E467" s="64"/>
      <c r="F467" s="64"/>
      <c r="G467" s="64"/>
      <c r="H467" s="64"/>
      <c r="I467" s="64"/>
      <c r="J467" s="64"/>
      <c r="K467" s="64"/>
      <c r="L467" s="64"/>
      <c r="M467" s="64"/>
      <c r="N467" s="64"/>
      <c r="O467" s="64"/>
      <c r="P467" s="64"/>
      <c r="Q467" s="64"/>
      <c r="R467" s="64"/>
      <c r="S467" s="64"/>
      <c r="T467" s="64"/>
      <c r="U467" s="64"/>
      <c r="V467" s="64"/>
      <c r="W467" s="64"/>
      <c r="X467" s="64"/>
      <c r="Y467" s="64"/>
      <c r="Z467" s="64"/>
    </row>
    <row r="468">
      <c r="A468" s="64"/>
      <c r="B468" s="64"/>
      <c r="C468" s="64"/>
      <c r="D468" s="64"/>
      <c r="E468" s="64"/>
      <c r="F468" s="64"/>
      <c r="G468" s="64"/>
      <c r="H468" s="64"/>
      <c r="I468" s="64"/>
      <c r="J468" s="64"/>
      <c r="K468" s="64"/>
      <c r="L468" s="64"/>
      <c r="M468" s="64"/>
      <c r="N468" s="64"/>
      <c r="O468" s="64"/>
      <c r="P468" s="64"/>
      <c r="Q468" s="64"/>
      <c r="R468" s="64"/>
      <c r="S468" s="64"/>
      <c r="T468" s="64"/>
      <c r="U468" s="64"/>
      <c r="V468" s="64"/>
      <c r="W468" s="64"/>
      <c r="X468" s="64"/>
      <c r="Y468" s="64"/>
      <c r="Z468" s="64"/>
    </row>
    <row r="469">
      <c r="A469" s="64"/>
      <c r="B469" s="64"/>
      <c r="C469" s="64"/>
      <c r="D469" s="64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64"/>
      <c r="U469" s="64"/>
      <c r="V469" s="64"/>
      <c r="W469" s="64"/>
      <c r="X469" s="64"/>
      <c r="Y469" s="64"/>
      <c r="Z469" s="64"/>
    </row>
    <row r="470">
      <c r="A470" s="64"/>
      <c r="B470" s="64"/>
      <c r="C470" s="64"/>
      <c r="D470" s="64"/>
      <c r="E470" s="64"/>
      <c r="F470" s="64"/>
      <c r="G470" s="64"/>
      <c r="H470" s="64"/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64"/>
      <c r="U470" s="64"/>
      <c r="V470" s="64"/>
      <c r="W470" s="64"/>
      <c r="X470" s="64"/>
      <c r="Y470" s="64"/>
      <c r="Z470" s="64"/>
    </row>
    <row r="471">
      <c r="A471" s="64"/>
      <c r="B471" s="64"/>
      <c r="C471" s="64"/>
      <c r="D471" s="64"/>
      <c r="E471" s="64"/>
      <c r="F471" s="64"/>
      <c r="G471" s="64"/>
      <c r="H471" s="64"/>
      <c r="I471" s="64"/>
      <c r="J471" s="64"/>
      <c r="K471" s="64"/>
      <c r="L471" s="64"/>
      <c r="M471" s="64"/>
      <c r="N471" s="64"/>
      <c r="O471" s="64"/>
      <c r="P471" s="64"/>
      <c r="Q471" s="64"/>
      <c r="R471" s="64"/>
      <c r="S471" s="64"/>
      <c r="T471" s="64"/>
      <c r="U471" s="64"/>
      <c r="V471" s="64"/>
      <c r="W471" s="64"/>
      <c r="X471" s="64"/>
      <c r="Y471" s="64"/>
      <c r="Z471" s="64"/>
    </row>
    <row r="472">
      <c r="A472" s="64"/>
      <c r="B472" s="64"/>
      <c r="C472" s="64"/>
      <c r="D472" s="64"/>
      <c r="E472" s="64"/>
      <c r="F472" s="64"/>
      <c r="G472" s="64"/>
      <c r="H472" s="64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</row>
    <row r="473">
      <c r="A473" s="64"/>
      <c r="B473" s="64"/>
      <c r="C473" s="64"/>
      <c r="D473" s="64"/>
      <c r="E473" s="64"/>
      <c r="F473" s="64"/>
      <c r="G473" s="64"/>
      <c r="H473" s="64"/>
      <c r="I473" s="64"/>
      <c r="J473" s="64"/>
      <c r="K473" s="64"/>
      <c r="L473" s="64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</row>
    <row r="474">
      <c r="A474" s="64"/>
      <c r="B474" s="64"/>
      <c r="C474" s="64"/>
      <c r="D474" s="64"/>
      <c r="E474" s="64"/>
      <c r="F474" s="64"/>
      <c r="G474" s="64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</row>
    <row r="475">
      <c r="A475" s="64"/>
      <c r="B475" s="64"/>
      <c r="C475" s="64"/>
      <c r="D475" s="64"/>
      <c r="E475" s="64"/>
      <c r="F475" s="64"/>
      <c r="G475" s="64"/>
      <c r="H475" s="64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</row>
    <row r="476">
      <c r="A476" s="64"/>
      <c r="B476" s="64"/>
      <c r="C476" s="64"/>
      <c r="D476" s="64"/>
      <c r="E476" s="64"/>
      <c r="F476" s="64"/>
      <c r="G476" s="64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</row>
    <row r="477">
      <c r="A477" s="64"/>
      <c r="B477" s="64"/>
      <c r="C477" s="64"/>
      <c r="D477" s="64"/>
      <c r="E477" s="64"/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</row>
    <row r="478">
      <c r="A478" s="64"/>
      <c r="B478" s="64"/>
      <c r="C478" s="64"/>
      <c r="D478" s="64"/>
      <c r="E478" s="64"/>
      <c r="F478" s="64"/>
      <c r="G478" s="64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</row>
    <row r="479">
      <c r="A479" s="64"/>
      <c r="B479" s="64"/>
      <c r="C479" s="64"/>
      <c r="D479" s="64"/>
      <c r="E479" s="64"/>
      <c r="F479" s="64"/>
      <c r="G479" s="64"/>
      <c r="H479" s="64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</row>
    <row r="480">
      <c r="A480" s="64"/>
      <c r="B480" s="64"/>
      <c r="C480" s="64"/>
      <c r="D480" s="64"/>
      <c r="E480" s="64"/>
      <c r="F480" s="64"/>
      <c r="G480" s="64"/>
      <c r="H480" s="64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64"/>
      <c r="U480" s="64"/>
      <c r="V480" s="64"/>
      <c r="W480" s="64"/>
      <c r="X480" s="64"/>
      <c r="Y480" s="64"/>
      <c r="Z480" s="64"/>
    </row>
    <row r="481">
      <c r="A481" s="64"/>
      <c r="B481" s="64"/>
      <c r="C481" s="64"/>
      <c r="D481" s="64"/>
      <c r="E481" s="64"/>
      <c r="F481" s="64"/>
      <c r="G481" s="64"/>
      <c r="H481" s="64"/>
      <c r="I481" s="64"/>
      <c r="J481" s="64"/>
      <c r="K481" s="64"/>
      <c r="L481" s="64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</row>
    <row r="482">
      <c r="A482" s="64"/>
      <c r="B482" s="64"/>
      <c r="C482" s="64"/>
      <c r="D482" s="64"/>
      <c r="E482" s="64"/>
      <c r="F482" s="64"/>
      <c r="G482" s="64"/>
      <c r="H482" s="64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</row>
    <row r="483">
      <c r="A483" s="64"/>
      <c r="B483" s="64"/>
      <c r="C483" s="64"/>
      <c r="D483" s="64"/>
      <c r="E483" s="64"/>
      <c r="F483" s="64"/>
      <c r="G483" s="64"/>
      <c r="H483" s="64"/>
      <c r="I483" s="64"/>
      <c r="J483" s="64"/>
      <c r="K483" s="64"/>
      <c r="L483" s="64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</row>
    <row r="484">
      <c r="A484" s="64"/>
      <c r="B484" s="64"/>
      <c r="C484" s="64"/>
      <c r="D484" s="64"/>
      <c r="E484" s="64"/>
      <c r="F484" s="64"/>
      <c r="G484" s="64"/>
      <c r="H484" s="64"/>
      <c r="I484" s="64"/>
      <c r="J484" s="64"/>
      <c r="K484" s="64"/>
      <c r="L484" s="64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64"/>
      <c r="Y484" s="64"/>
      <c r="Z484" s="64"/>
    </row>
    <row r="485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  <c r="Q485" s="64"/>
      <c r="R485" s="64"/>
      <c r="S485" s="64"/>
      <c r="T485" s="64"/>
      <c r="U485" s="64"/>
      <c r="V485" s="64"/>
      <c r="W485" s="64"/>
      <c r="X485" s="64"/>
      <c r="Y485" s="64"/>
      <c r="Z485" s="64"/>
    </row>
    <row r="486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64"/>
      <c r="L486" s="64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64"/>
      <c r="Y486" s="64"/>
      <c r="Z486" s="64"/>
    </row>
    <row r="487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64"/>
      <c r="L487" s="64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64"/>
      <c r="Y487" s="64"/>
      <c r="Z487" s="64"/>
    </row>
    <row r="488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64"/>
      <c r="Y488" s="64"/>
      <c r="Z488" s="64"/>
    </row>
    <row r="489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64"/>
      <c r="L489" s="64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64"/>
      <c r="Y489" s="64"/>
      <c r="Z489" s="64"/>
    </row>
    <row r="490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64"/>
      <c r="L490" s="64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64"/>
      <c r="Y490" s="64"/>
      <c r="Z490" s="64"/>
    </row>
    <row r="491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64"/>
      <c r="P491" s="64"/>
      <c r="Q491" s="64"/>
      <c r="R491" s="64"/>
      <c r="S491" s="64"/>
      <c r="T491" s="64"/>
      <c r="U491" s="64"/>
      <c r="V491" s="64"/>
      <c r="W491" s="64"/>
      <c r="X491" s="64"/>
      <c r="Y491" s="64"/>
      <c r="Z491" s="64"/>
    </row>
    <row r="492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64"/>
      <c r="L492" s="64"/>
      <c r="M492" s="64"/>
      <c r="N492" s="64"/>
      <c r="O492" s="64"/>
      <c r="P492" s="64"/>
      <c r="Q492" s="64"/>
      <c r="R492" s="64"/>
      <c r="S492" s="64"/>
      <c r="T492" s="64"/>
      <c r="U492" s="64"/>
      <c r="V492" s="64"/>
      <c r="W492" s="64"/>
      <c r="X492" s="64"/>
      <c r="Y492" s="64"/>
      <c r="Z492" s="64"/>
    </row>
    <row r="493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64"/>
      <c r="R493" s="64"/>
      <c r="S493" s="64"/>
      <c r="T493" s="64"/>
      <c r="U493" s="64"/>
      <c r="V493" s="64"/>
      <c r="W493" s="64"/>
      <c r="X493" s="64"/>
      <c r="Y493" s="64"/>
      <c r="Z493" s="64"/>
    </row>
    <row r="494">
      <c r="A494" s="64"/>
      <c r="B494" s="64"/>
      <c r="C494" s="64"/>
      <c r="D494" s="64"/>
      <c r="E494" s="64"/>
      <c r="F494" s="64"/>
      <c r="G494" s="64"/>
      <c r="H494" s="64"/>
      <c r="I494" s="64"/>
      <c r="J494" s="64"/>
      <c r="K494" s="64"/>
      <c r="L494" s="64"/>
      <c r="M494" s="64"/>
      <c r="N494" s="64"/>
      <c r="O494" s="64"/>
      <c r="P494" s="64"/>
      <c r="Q494" s="64"/>
      <c r="R494" s="64"/>
      <c r="S494" s="64"/>
      <c r="T494" s="64"/>
      <c r="U494" s="64"/>
      <c r="V494" s="64"/>
      <c r="W494" s="64"/>
      <c r="X494" s="64"/>
      <c r="Y494" s="64"/>
      <c r="Z494" s="64"/>
    </row>
    <row r="495">
      <c r="A495" s="64"/>
      <c r="B495" s="64"/>
      <c r="C495" s="64"/>
      <c r="D495" s="64"/>
      <c r="E495" s="64"/>
      <c r="F495" s="64"/>
      <c r="G495" s="64"/>
      <c r="H495" s="64"/>
      <c r="I495" s="64"/>
      <c r="J495" s="64"/>
      <c r="K495" s="64"/>
      <c r="L495" s="64"/>
      <c r="M495" s="64"/>
      <c r="N495" s="64"/>
      <c r="O495" s="64"/>
      <c r="P495" s="64"/>
      <c r="Q495" s="64"/>
      <c r="R495" s="64"/>
      <c r="S495" s="64"/>
      <c r="T495" s="64"/>
      <c r="U495" s="64"/>
      <c r="V495" s="64"/>
      <c r="W495" s="64"/>
      <c r="X495" s="64"/>
      <c r="Y495" s="64"/>
      <c r="Z495" s="64"/>
    </row>
    <row r="496">
      <c r="A496" s="64"/>
      <c r="B496" s="64"/>
      <c r="C496" s="64"/>
      <c r="D496" s="64"/>
      <c r="E496" s="64"/>
      <c r="F496" s="64"/>
      <c r="G496" s="64"/>
      <c r="H496" s="64"/>
      <c r="I496" s="64"/>
      <c r="J496" s="64"/>
      <c r="K496" s="64"/>
      <c r="L496" s="64"/>
      <c r="M496" s="64"/>
      <c r="N496" s="64"/>
      <c r="O496" s="64"/>
      <c r="P496" s="64"/>
      <c r="Q496" s="64"/>
      <c r="R496" s="64"/>
      <c r="S496" s="64"/>
      <c r="T496" s="64"/>
      <c r="U496" s="64"/>
      <c r="V496" s="64"/>
      <c r="W496" s="64"/>
      <c r="X496" s="64"/>
      <c r="Y496" s="64"/>
      <c r="Z496" s="64"/>
    </row>
    <row r="497">
      <c r="A497" s="64"/>
      <c r="B497" s="64"/>
      <c r="C497" s="64"/>
      <c r="D497" s="64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64"/>
      <c r="P497" s="64"/>
      <c r="Q497" s="64"/>
      <c r="R497" s="64"/>
      <c r="S497" s="64"/>
      <c r="T497" s="64"/>
      <c r="U497" s="64"/>
      <c r="V497" s="64"/>
      <c r="W497" s="64"/>
      <c r="X497" s="64"/>
      <c r="Y497" s="64"/>
      <c r="Z497" s="64"/>
    </row>
    <row r="498">
      <c r="A498" s="64"/>
      <c r="B498" s="64"/>
      <c r="C498" s="64"/>
      <c r="D498" s="64"/>
      <c r="E498" s="64"/>
      <c r="F498" s="64"/>
      <c r="G498" s="64"/>
      <c r="H498" s="64"/>
      <c r="I498" s="64"/>
      <c r="J498" s="64"/>
      <c r="K498" s="64"/>
      <c r="L498" s="64"/>
      <c r="M498" s="64"/>
      <c r="N498" s="64"/>
      <c r="O498" s="64"/>
      <c r="P498" s="64"/>
      <c r="Q498" s="64"/>
      <c r="R498" s="64"/>
      <c r="S498" s="64"/>
      <c r="T498" s="64"/>
      <c r="U498" s="64"/>
      <c r="V498" s="64"/>
      <c r="W498" s="64"/>
      <c r="X498" s="64"/>
      <c r="Y498" s="64"/>
      <c r="Z498" s="64"/>
    </row>
    <row r="499">
      <c r="A499" s="64"/>
      <c r="B499" s="64"/>
      <c r="C499" s="64"/>
      <c r="D499" s="64"/>
      <c r="E499" s="64"/>
      <c r="F499" s="64"/>
      <c r="G499" s="64"/>
      <c r="H499" s="64"/>
      <c r="I499" s="64"/>
      <c r="J499" s="64"/>
      <c r="K499" s="64"/>
      <c r="L499" s="64"/>
      <c r="M499" s="64"/>
      <c r="N499" s="64"/>
      <c r="O499" s="64"/>
      <c r="P499" s="64"/>
      <c r="Q499" s="64"/>
      <c r="R499" s="64"/>
      <c r="S499" s="64"/>
      <c r="T499" s="64"/>
      <c r="U499" s="64"/>
      <c r="V499" s="64"/>
      <c r="W499" s="64"/>
      <c r="X499" s="64"/>
      <c r="Y499" s="64"/>
      <c r="Z499" s="64"/>
    </row>
    <row r="500">
      <c r="A500" s="64"/>
      <c r="B500" s="64"/>
      <c r="C500" s="64"/>
      <c r="D500" s="64"/>
      <c r="E500" s="64"/>
      <c r="F500" s="64"/>
      <c r="G500" s="64"/>
      <c r="H500" s="64"/>
      <c r="I500" s="64"/>
      <c r="J500" s="64"/>
      <c r="K500" s="64"/>
      <c r="L500" s="64"/>
      <c r="M500" s="64"/>
      <c r="N500" s="64"/>
      <c r="O500" s="64"/>
      <c r="P500" s="64"/>
      <c r="Q500" s="64"/>
      <c r="R500" s="64"/>
      <c r="S500" s="64"/>
      <c r="T500" s="64"/>
      <c r="U500" s="64"/>
      <c r="V500" s="64"/>
      <c r="W500" s="64"/>
      <c r="X500" s="64"/>
      <c r="Y500" s="64"/>
      <c r="Z500" s="64"/>
    </row>
    <row r="501">
      <c r="A501" s="64"/>
      <c r="B501" s="64"/>
      <c r="C501" s="64"/>
      <c r="D501" s="64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64"/>
      <c r="R501" s="64"/>
      <c r="S501" s="64"/>
      <c r="T501" s="64"/>
      <c r="U501" s="64"/>
      <c r="V501" s="64"/>
      <c r="W501" s="64"/>
      <c r="X501" s="64"/>
      <c r="Y501" s="64"/>
      <c r="Z501" s="64"/>
    </row>
    <row r="502">
      <c r="A502" s="64"/>
      <c r="B502" s="64"/>
      <c r="C502" s="64"/>
      <c r="D502" s="64"/>
      <c r="E502" s="64"/>
      <c r="F502" s="64"/>
      <c r="G502" s="64"/>
      <c r="H502" s="64"/>
      <c r="I502" s="64"/>
      <c r="J502" s="64"/>
      <c r="K502" s="64"/>
      <c r="L502" s="64"/>
      <c r="M502" s="64"/>
      <c r="N502" s="64"/>
      <c r="O502" s="64"/>
      <c r="P502" s="64"/>
      <c r="Q502" s="64"/>
      <c r="R502" s="64"/>
      <c r="S502" s="64"/>
      <c r="T502" s="64"/>
      <c r="U502" s="64"/>
      <c r="V502" s="64"/>
      <c r="W502" s="64"/>
      <c r="X502" s="64"/>
      <c r="Y502" s="64"/>
      <c r="Z502" s="64"/>
    </row>
    <row r="503">
      <c r="A503" s="64"/>
      <c r="B503" s="64"/>
      <c r="C503" s="64"/>
      <c r="D503" s="64"/>
      <c r="E503" s="64"/>
      <c r="F503" s="64"/>
      <c r="G503" s="64"/>
      <c r="H503" s="64"/>
      <c r="I503" s="64"/>
      <c r="J503" s="64"/>
      <c r="K503" s="64"/>
      <c r="L503" s="64"/>
      <c r="M503" s="64"/>
      <c r="N503" s="64"/>
      <c r="O503" s="64"/>
      <c r="P503" s="64"/>
      <c r="Q503" s="64"/>
      <c r="R503" s="64"/>
      <c r="S503" s="64"/>
      <c r="T503" s="64"/>
      <c r="U503" s="64"/>
      <c r="V503" s="64"/>
      <c r="W503" s="64"/>
      <c r="X503" s="64"/>
      <c r="Y503" s="64"/>
      <c r="Z503" s="64"/>
    </row>
    <row r="504">
      <c r="A504" s="64"/>
      <c r="B504" s="64"/>
      <c r="C504" s="64"/>
      <c r="D504" s="64"/>
      <c r="E504" s="64"/>
      <c r="F504" s="64"/>
      <c r="G504" s="64"/>
      <c r="H504" s="64"/>
      <c r="I504" s="64"/>
      <c r="J504" s="64"/>
      <c r="K504" s="64"/>
      <c r="L504" s="64"/>
      <c r="M504" s="64"/>
      <c r="N504" s="64"/>
      <c r="O504" s="64"/>
      <c r="P504" s="64"/>
      <c r="Q504" s="64"/>
      <c r="R504" s="64"/>
      <c r="S504" s="64"/>
      <c r="T504" s="64"/>
      <c r="U504" s="64"/>
      <c r="V504" s="64"/>
      <c r="W504" s="64"/>
      <c r="X504" s="64"/>
      <c r="Y504" s="64"/>
      <c r="Z504" s="64"/>
    </row>
    <row r="505">
      <c r="A505" s="64"/>
      <c r="B505" s="64"/>
      <c r="C505" s="64"/>
      <c r="D505" s="64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64"/>
      <c r="P505" s="64"/>
      <c r="Q505" s="64"/>
      <c r="R505" s="64"/>
      <c r="S505" s="64"/>
      <c r="T505" s="64"/>
      <c r="U505" s="64"/>
      <c r="V505" s="64"/>
      <c r="W505" s="64"/>
      <c r="X505" s="64"/>
      <c r="Y505" s="64"/>
      <c r="Z505" s="64"/>
    </row>
    <row r="506">
      <c r="A506" s="64"/>
      <c r="B506" s="64"/>
      <c r="C506" s="64"/>
      <c r="D506" s="64"/>
      <c r="E506" s="64"/>
      <c r="F506" s="64"/>
      <c r="G506" s="64"/>
      <c r="H506" s="64"/>
      <c r="I506" s="64"/>
      <c r="J506" s="64"/>
      <c r="K506" s="64"/>
      <c r="L506" s="64"/>
      <c r="M506" s="64"/>
      <c r="N506" s="64"/>
      <c r="O506" s="64"/>
      <c r="P506" s="64"/>
      <c r="Q506" s="64"/>
      <c r="R506" s="64"/>
      <c r="S506" s="64"/>
      <c r="T506" s="64"/>
      <c r="U506" s="64"/>
      <c r="V506" s="64"/>
      <c r="W506" s="64"/>
      <c r="X506" s="64"/>
      <c r="Y506" s="64"/>
      <c r="Z506" s="64"/>
    </row>
    <row r="507">
      <c r="A507" s="64"/>
      <c r="B507" s="64"/>
      <c r="C507" s="64"/>
      <c r="D507" s="64"/>
      <c r="E507" s="64"/>
      <c r="F507" s="64"/>
      <c r="G507" s="64"/>
      <c r="H507" s="64"/>
      <c r="I507" s="64"/>
      <c r="J507" s="64"/>
      <c r="K507" s="64"/>
      <c r="L507" s="64"/>
      <c r="M507" s="64"/>
      <c r="N507" s="64"/>
      <c r="O507" s="64"/>
      <c r="P507" s="64"/>
      <c r="Q507" s="64"/>
      <c r="R507" s="64"/>
      <c r="S507" s="64"/>
      <c r="T507" s="64"/>
      <c r="U507" s="64"/>
      <c r="V507" s="64"/>
      <c r="W507" s="64"/>
      <c r="X507" s="64"/>
      <c r="Y507" s="64"/>
      <c r="Z507" s="64"/>
    </row>
    <row r="508">
      <c r="A508" s="64"/>
      <c r="B508" s="64"/>
      <c r="C508" s="64"/>
      <c r="D508" s="64"/>
      <c r="E508" s="64"/>
      <c r="F508" s="64"/>
      <c r="G508" s="64"/>
      <c r="H508" s="64"/>
      <c r="I508" s="64"/>
      <c r="J508" s="64"/>
      <c r="K508" s="64"/>
      <c r="L508" s="64"/>
      <c r="M508" s="64"/>
      <c r="N508" s="64"/>
      <c r="O508" s="64"/>
      <c r="P508" s="64"/>
      <c r="Q508" s="64"/>
      <c r="R508" s="64"/>
      <c r="S508" s="64"/>
      <c r="T508" s="64"/>
      <c r="U508" s="64"/>
      <c r="V508" s="64"/>
      <c r="W508" s="64"/>
      <c r="X508" s="64"/>
      <c r="Y508" s="64"/>
      <c r="Z508" s="64"/>
    </row>
    <row r="509">
      <c r="A509" s="64"/>
      <c r="B509" s="64"/>
      <c r="C509" s="64"/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</row>
    <row r="510">
      <c r="A510" s="64"/>
      <c r="B510" s="64"/>
      <c r="C510" s="64"/>
      <c r="D510" s="64"/>
      <c r="E510" s="64"/>
      <c r="F510" s="64"/>
      <c r="G510" s="64"/>
      <c r="H510" s="64"/>
      <c r="I510" s="64"/>
      <c r="J510" s="64"/>
      <c r="K510" s="64"/>
      <c r="L510" s="64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</row>
    <row r="511">
      <c r="A511" s="64"/>
      <c r="B511" s="64"/>
      <c r="C511" s="64"/>
      <c r="D511" s="64"/>
      <c r="E511" s="64"/>
      <c r="F511" s="64"/>
      <c r="G511" s="64"/>
      <c r="H511" s="64"/>
      <c r="I511" s="64"/>
      <c r="J511" s="64"/>
      <c r="K511" s="64"/>
      <c r="L511" s="64"/>
      <c r="M511" s="64"/>
      <c r="N511" s="64"/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</row>
    <row r="512">
      <c r="A512" s="64"/>
      <c r="B512" s="64"/>
      <c r="C512" s="64"/>
      <c r="D512" s="64"/>
      <c r="E512" s="64"/>
      <c r="F512" s="64"/>
      <c r="G512" s="64"/>
      <c r="H512" s="64"/>
      <c r="I512" s="64"/>
      <c r="J512" s="64"/>
      <c r="K512" s="64"/>
      <c r="L512" s="64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</row>
    <row r="513">
      <c r="A513" s="64"/>
      <c r="B513" s="64"/>
      <c r="C513" s="64"/>
      <c r="D513" s="64"/>
      <c r="E513" s="64"/>
      <c r="F513" s="64"/>
      <c r="G513" s="64"/>
      <c r="H513" s="64"/>
      <c r="I513" s="64"/>
      <c r="J513" s="64"/>
      <c r="K513" s="64"/>
      <c r="L513" s="64"/>
      <c r="M513" s="64"/>
      <c r="N513" s="64"/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</row>
    <row r="514">
      <c r="A514" s="64"/>
      <c r="B514" s="64"/>
      <c r="C514" s="64"/>
      <c r="D514" s="64"/>
      <c r="E514" s="64"/>
      <c r="F514" s="64"/>
      <c r="G514" s="64"/>
      <c r="H514" s="64"/>
      <c r="I514" s="64"/>
      <c r="J514" s="64"/>
      <c r="K514" s="64"/>
      <c r="L514" s="64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</row>
    <row r="515">
      <c r="A515" s="64"/>
      <c r="B515" s="64"/>
      <c r="C515" s="64"/>
      <c r="D515" s="64"/>
      <c r="E515" s="64"/>
      <c r="F515" s="64"/>
      <c r="G515" s="64"/>
      <c r="H515" s="64"/>
      <c r="I515" s="64"/>
      <c r="J515" s="64"/>
      <c r="K515" s="64"/>
      <c r="L515" s="64"/>
      <c r="M515" s="64"/>
      <c r="N515" s="64"/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</row>
    <row r="516">
      <c r="A516" s="64"/>
      <c r="B516" s="64"/>
      <c r="C516" s="64"/>
      <c r="D516" s="64"/>
      <c r="E516" s="64"/>
      <c r="F516" s="64"/>
      <c r="G516" s="64"/>
      <c r="H516" s="64"/>
      <c r="I516" s="64"/>
      <c r="J516" s="64"/>
      <c r="K516" s="64"/>
      <c r="L516" s="64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</row>
    <row r="517">
      <c r="A517" s="64"/>
      <c r="B517" s="64"/>
      <c r="C517" s="64"/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Q517" s="64"/>
      <c r="R517" s="64"/>
      <c r="S517" s="64"/>
      <c r="T517" s="64"/>
      <c r="U517" s="64"/>
      <c r="V517" s="64"/>
      <c r="W517" s="64"/>
      <c r="X517" s="64"/>
      <c r="Y517" s="64"/>
      <c r="Z517" s="64"/>
    </row>
    <row r="518">
      <c r="A518" s="64"/>
      <c r="B518" s="64"/>
      <c r="C518" s="64"/>
      <c r="D518" s="64"/>
      <c r="E518" s="64"/>
      <c r="F518" s="64"/>
      <c r="G518" s="64"/>
      <c r="H518" s="64"/>
      <c r="I518" s="64"/>
      <c r="J518" s="64"/>
      <c r="K518" s="64"/>
      <c r="L518" s="64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</row>
    <row r="519">
      <c r="A519" s="64"/>
      <c r="B519" s="64"/>
      <c r="C519" s="64"/>
      <c r="D519" s="64"/>
      <c r="E519" s="64"/>
      <c r="F519" s="64"/>
      <c r="G519" s="64"/>
      <c r="H519" s="64"/>
      <c r="I519" s="64"/>
      <c r="J519" s="64"/>
      <c r="K519" s="64"/>
      <c r="L519" s="64"/>
      <c r="M519" s="64"/>
      <c r="N519" s="64"/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</row>
    <row r="520">
      <c r="A520" s="64"/>
      <c r="B520" s="64"/>
      <c r="C520" s="64"/>
      <c r="D520" s="64"/>
      <c r="E520" s="64"/>
      <c r="F520" s="64"/>
      <c r="G520" s="64"/>
      <c r="H520" s="64"/>
      <c r="I520" s="64"/>
      <c r="J520" s="64"/>
      <c r="K520" s="64"/>
      <c r="L520" s="64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</row>
    <row r="521">
      <c r="A521" s="64"/>
      <c r="B521" s="64"/>
      <c r="C521" s="64"/>
      <c r="D521" s="64"/>
      <c r="E521" s="64"/>
      <c r="F521" s="64"/>
      <c r="G521" s="64"/>
      <c r="H521" s="64"/>
      <c r="I521" s="64"/>
      <c r="J521" s="64"/>
      <c r="K521" s="64"/>
      <c r="L521" s="64"/>
      <c r="M521" s="64"/>
      <c r="N521" s="64"/>
      <c r="O521" s="64"/>
      <c r="P521" s="64"/>
      <c r="Q521" s="64"/>
      <c r="R521" s="64"/>
      <c r="S521" s="64"/>
      <c r="T521" s="64"/>
      <c r="U521" s="64"/>
      <c r="V521" s="64"/>
      <c r="W521" s="64"/>
      <c r="X521" s="64"/>
      <c r="Y521" s="64"/>
      <c r="Z521" s="64"/>
    </row>
    <row r="522">
      <c r="A522" s="64"/>
      <c r="B522" s="64"/>
      <c r="C522" s="64"/>
      <c r="D522" s="64"/>
      <c r="E522" s="64"/>
      <c r="F522" s="64"/>
      <c r="G522" s="64"/>
      <c r="H522" s="64"/>
      <c r="I522" s="64"/>
      <c r="J522" s="64"/>
      <c r="K522" s="64"/>
      <c r="L522" s="64"/>
      <c r="M522" s="64"/>
      <c r="N522" s="64"/>
      <c r="O522" s="64"/>
      <c r="P522" s="64"/>
      <c r="Q522" s="64"/>
      <c r="R522" s="64"/>
      <c r="S522" s="64"/>
      <c r="T522" s="64"/>
      <c r="U522" s="64"/>
      <c r="V522" s="64"/>
      <c r="W522" s="64"/>
      <c r="X522" s="64"/>
      <c r="Y522" s="64"/>
      <c r="Z522" s="64"/>
    </row>
    <row r="523">
      <c r="A523" s="64"/>
      <c r="B523" s="64"/>
      <c r="C523" s="64"/>
      <c r="D523" s="64"/>
      <c r="E523" s="64"/>
      <c r="F523" s="64"/>
      <c r="G523" s="64"/>
      <c r="H523" s="64"/>
      <c r="I523" s="64"/>
      <c r="J523" s="64"/>
      <c r="K523" s="64"/>
      <c r="L523" s="64"/>
      <c r="M523" s="64"/>
      <c r="N523" s="64"/>
      <c r="O523" s="64"/>
      <c r="P523" s="64"/>
      <c r="Q523" s="64"/>
      <c r="R523" s="64"/>
      <c r="S523" s="64"/>
      <c r="T523" s="64"/>
      <c r="U523" s="64"/>
      <c r="V523" s="64"/>
      <c r="W523" s="64"/>
      <c r="X523" s="64"/>
      <c r="Y523" s="64"/>
      <c r="Z523" s="64"/>
    </row>
    <row r="524">
      <c r="A524" s="64"/>
      <c r="B524" s="64"/>
      <c r="C524" s="64"/>
      <c r="D524" s="64"/>
      <c r="E524" s="64"/>
      <c r="F524" s="64"/>
      <c r="G524" s="64"/>
      <c r="H524" s="64"/>
      <c r="I524" s="64"/>
      <c r="J524" s="64"/>
      <c r="K524" s="64"/>
      <c r="L524" s="64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64"/>
      <c r="Y524" s="64"/>
      <c r="Z524" s="64"/>
    </row>
    <row r="525">
      <c r="A525" s="64"/>
      <c r="B525" s="64"/>
      <c r="C525" s="64"/>
      <c r="D525" s="64"/>
      <c r="E525" s="64"/>
      <c r="F525" s="64"/>
      <c r="G525" s="64"/>
      <c r="H525" s="64"/>
      <c r="I525" s="64"/>
      <c r="J525" s="64"/>
      <c r="K525" s="64"/>
      <c r="L525" s="64"/>
      <c r="M525" s="64"/>
      <c r="N525" s="64"/>
      <c r="O525" s="64"/>
      <c r="P525" s="64"/>
      <c r="Q525" s="64"/>
      <c r="R525" s="64"/>
      <c r="S525" s="64"/>
      <c r="T525" s="64"/>
      <c r="U525" s="64"/>
      <c r="V525" s="64"/>
      <c r="W525" s="64"/>
      <c r="X525" s="64"/>
      <c r="Y525" s="64"/>
      <c r="Z525" s="64"/>
    </row>
    <row r="526">
      <c r="A526" s="64"/>
      <c r="B526" s="64"/>
      <c r="C526" s="64"/>
      <c r="D526" s="64"/>
      <c r="E526" s="64"/>
      <c r="F526" s="64"/>
      <c r="G526" s="64"/>
      <c r="H526" s="64"/>
      <c r="I526" s="64"/>
      <c r="J526" s="64"/>
      <c r="K526" s="64"/>
      <c r="L526" s="64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64"/>
      <c r="Y526" s="64"/>
      <c r="Z526" s="64"/>
    </row>
    <row r="527">
      <c r="A527" s="64"/>
      <c r="B527" s="64"/>
      <c r="C527" s="64"/>
      <c r="D527" s="64"/>
      <c r="E527" s="64"/>
      <c r="F527" s="64"/>
      <c r="G527" s="64"/>
      <c r="H527" s="64"/>
      <c r="I527" s="64"/>
      <c r="J527" s="64"/>
      <c r="K527" s="64"/>
      <c r="L527" s="64"/>
      <c r="M527" s="64"/>
      <c r="N527" s="64"/>
      <c r="O527" s="64"/>
      <c r="P527" s="64"/>
      <c r="Q527" s="64"/>
      <c r="R527" s="64"/>
      <c r="S527" s="64"/>
      <c r="T527" s="64"/>
      <c r="U527" s="64"/>
      <c r="V527" s="64"/>
      <c r="W527" s="64"/>
      <c r="X527" s="64"/>
      <c r="Y527" s="64"/>
      <c r="Z527" s="64"/>
    </row>
    <row r="528">
      <c r="A528" s="64"/>
      <c r="B528" s="64"/>
      <c r="C528" s="64"/>
      <c r="D528" s="64"/>
      <c r="E528" s="64"/>
      <c r="F528" s="64"/>
      <c r="G528" s="64"/>
      <c r="H528" s="64"/>
      <c r="I528" s="64"/>
      <c r="J528" s="64"/>
      <c r="K528" s="64"/>
      <c r="L528" s="64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64"/>
      <c r="Y528" s="64"/>
      <c r="Z528" s="64"/>
    </row>
    <row r="529">
      <c r="A529" s="64"/>
      <c r="B529" s="64"/>
      <c r="C529" s="64"/>
      <c r="D529" s="64"/>
      <c r="E529" s="64"/>
      <c r="F529" s="64"/>
      <c r="G529" s="64"/>
      <c r="H529" s="64"/>
      <c r="I529" s="64"/>
      <c r="J529" s="64"/>
      <c r="K529" s="64"/>
      <c r="L529" s="64"/>
      <c r="M529" s="64"/>
      <c r="N529" s="64"/>
      <c r="O529" s="64"/>
      <c r="P529" s="64"/>
      <c r="Q529" s="64"/>
      <c r="R529" s="64"/>
      <c r="S529" s="64"/>
      <c r="T529" s="64"/>
      <c r="U529" s="64"/>
      <c r="V529" s="64"/>
      <c r="W529" s="64"/>
      <c r="X529" s="64"/>
      <c r="Y529" s="64"/>
      <c r="Z529" s="64"/>
    </row>
    <row r="530">
      <c r="A530" s="64"/>
      <c r="B530" s="64"/>
      <c r="C530" s="64"/>
      <c r="D530" s="64"/>
      <c r="E530" s="64"/>
      <c r="F530" s="64"/>
      <c r="G530" s="64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T530" s="64"/>
      <c r="U530" s="64"/>
      <c r="V530" s="64"/>
      <c r="W530" s="64"/>
      <c r="X530" s="64"/>
      <c r="Y530" s="64"/>
      <c r="Z530" s="64"/>
    </row>
    <row r="531">
      <c r="A531" s="64"/>
      <c r="B531" s="64"/>
      <c r="C531" s="64"/>
      <c r="D531" s="64"/>
      <c r="E531" s="64"/>
      <c r="F531" s="64"/>
      <c r="G531" s="64"/>
      <c r="H531" s="64"/>
      <c r="I531" s="64"/>
      <c r="J531" s="64"/>
      <c r="K531" s="64"/>
      <c r="L531" s="64"/>
      <c r="M531" s="64"/>
      <c r="N531" s="64"/>
      <c r="O531" s="64"/>
      <c r="P531" s="64"/>
      <c r="Q531" s="64"/>
      <c r="R531" s="64"/>
      <c r="S531" s="64"/>
      <c r="T531" s="64"/>
      <c r="U531" s="64"/>
      <c r="V531" s="64"/>
      <c r="W531" s="64"/>
      <c r="X531" s="64"/>
      <c r="Y531" s="64"/>
      <c r="Z531" s="64"/>
    </row>
    <row r="532">
      <c r="A532" s="64"/>
      <c r="B532" s="64"/>
      <c r="C532" s="64"/>
      <c r="D532" s="64"/>
      <c r="E532" s="64"/>
      <c r="F532" s="64"/>
      <c r="G532" s="64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T532" s="64"/>
      <c r="U532" s="64"/>
      <c r="V532" s="64"/>
      <c r="W532" s="64"/>
      <c r="X532" s="64"/>
      <c r="Y532" s="64"/>
      <c r="Z532" s="64"/>
    </row>
    <row r="533">
      <c r="A533" s="64"/>
      <c r="B533" s="64"/>
      <c r="C533" s="64"/>
      <c r="D533" s="64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T533" s="64"/>
      <c r="U533" s="64"/>
      <c r="V533" s="64"/>
      <c r="W533" s="64"/>
      <c r="X533" s="64"/>
      <c r="Y533" s="64"/>
      <c r="Z533" s="64"/>
    </row>
    <row r="534">
      <c r="A534" s="64"/>
      <c r="B534" s="64"/>
      <c r="C534" s="64"/>
      <c r="D534" s="64"/>
      <c r="E534" s="64"/>
      <c r="F534" s="64"/>
      <c r="G534" s="64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T534" s="64"/>
      <c r="U534" s="64"/>
      <c r="V534" s="64"/>
      <c r="W534" s="64"/>
      <c r="X534" s="64"/>
      <c r="Y534" s="64"/>
      <c r="Z534" s="64"/>
    </row>
    <row r="535">
      <c r="A535" s="64"/>
      <c r="B535" s="64"/>
      <c r="C535" s="64"/>
      <c r="D535" s="64"/>
      <c r="E535" s="64"/>
      <c r="F535" s="64"/>
      <c r="G535" s="64"/>
      <c r="H535" s="64"/>
      <c r="I535" s="64"/>
      <c r="J535" s="64"/>
      <c r="K535" s="64"/>
      <c r="L535" s="64"/>
      <c r="M535" s="64"/>
      <c r="N535" s="64"/>
      <c r="O535" s="64"/>
      <c r="P535" s="64"/>
      <c r="Q535" s="64"/>
      <c r="R535" s="64"/>
      <c r="S535" s="64"/>
      <c r="T535" s="64"/>
      <c r="U535" s="64"/>
      <c r="V535" s="64"/>
      <c r="W535" s="64"/>
      <c r="X535" s="64"/>
      <c r="Y535" s="64"/>
      <c r="Z535" s="64"/>
    </row>
    <row r="536">
      <c r="A536" s="64"/>
      <c r="B536" s="64"/>
      <c r="C536" s="64"/>
      <c r="D536" s="64"/>
      <c r="E536" s="64"/>
      <c r="F536" s="64"/>
      <c r="G536" s="64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T536" s="64"/>
      <c r="U536" s="64"/>
      <c r="V536" s="64"/>
      <c r="W536" s="64"/>
      <c r="X536" s="64"/>
      <c r="Y536" s="64"/>
      <c r="Z536" s="64"/>
    </row>
    <row r="537">
      <c r="A537" s="64"/>
      <c r="B537" s="64"/>
      <c r="C537" s="64"/>
      <c r="D537" s="64"/>
      <c r="E537" s="64"/>
      <c r="F537" s="64"/>
      <c r="G537" s="64"/>
      <c r="H537" s="64"/>
      <c r="I537" s="64"/>
      <c r="J537" s="64"/>
      <c r="K537" s="64"/>
      <c r="L537" s="64"/>
      <c r="M537" s="64"/>
      <c r="N537" s="64"/>
      <c r="O537" s="64"/>
      <c r="P537" s="64"/>
      <c r="Q537" s="64"/>
      <c r="R537" s="64"/>
      <c r="S537" s="64"/>
      <c r="T537" s="64"/>
      <c r="U537" s="64"/>
      <c r="V537" s="64"/>
      <c r="W537" s="64"/>
      <c r="X537" s="64"/>
      <c r="Y537" s="64"/>
      <c r="Z537" s="64"/>
    </row>
    <row r="538">
      <c r="A538" s="64"/>
      <c r="B538" s="64"/>
      <c r="C538" s="64"/>
      <c r="D538" s="64"/>
      <c r="E538" s="64"/>
      <c r="F538" s="64"/>
      <c r="G538" s="64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T538" s="64"/>
      <c r="U538" s="64"/>
      <c r="V538" s="64"/>
      <c r="W538" s="64"/>
      <c r="X538" s="64"/>
      <c r="Y538" s="64"/>
      <c r="Z538" s="64"/>
    </row>
    <row r="539">
      <c r="A539" s="64"/>
      <c r="B539" s="64"/>
      <c r="C539" s="64"/>
      <c r="D539" s="64"/>
      <c r="E539" s="64"/>
      <c r="F539" s="64"/>
      <c r="G539" s="64"/>
      <c r="H539" s="64"/>
      <c r="I539" s="64"/>
      <c r="J539" s="64"/>
      <c r="K539" s="64"/>
      <c r="L539" s="64"/>
      <c r="M539" s="64"/>
      <c r="N539" s="64"/>
      <c r="O539" s="64"/>
      <c r="P539" s="64"/>
      <c r="Q539" s="64"/>
      <c r="R539" s="64"/>
      <c r="S539" s="64"/>
      <c r="T539" s="64"/>
      <c r="U539" s="64"/>
      <c r="V539" s="64"/>
      <c r="W539" s="64"/>
      <c r="X539" s="64"/>
      <c r="Y539" s="64"/>
      <c r="Z539" s="64"/>
    </row>
    <row r="540">
      <c r="A540" s="64"/>
      <c r="B540" s="64"/>
      <c r="C540" s="64"/>
      <c r="D540" s="64"/>
      <c r="E540" s="64"/>
      <c r="F540" s="64"/>
      <c r="G540" s="64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T540" s="64"/>
      <c r="U540" s="64"/>
      <c r="V540" s="64"/>
      <c r="W540" s="64"/>
      <c r="X540" s="64"/>
      <c r="Y540" s="64"/>
      <c r="Z540" s="64"/>
    </row>
    <row r="541">
      <c r="A541" s="64"/>
      <c r="B541" s="64"/>
      <c r="C541" s="64"/>
      <c r="D541" s="64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T541" s="64"/>
      <c r="U541" s="64"/>
      <c r="V541" s="64"/>
      <c r="W541" s="64"/>
      <c r="X541" s="64"/>
      <c r="Y541" s="64"/>
      <c r="Z541" s="64"/>
    </row>
    <row r="542">
      <c r="A542" s="64"/>
      <c r="B542" s="64"/>
      <c r="C542" s="64"/>
      <c r="D542" s="64"/>
      <c r="E542" s="64"/>
      <c r="F542" s="64"/>
      <c r="G542" s="64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T542" s="64"/>
      <c r="U542" s="64"/>
      <c r="V542" s="64"/>
      <c r="W542" s="64"/>
      <c r="X542" s="64"/>
      <c r="Y542" s="64"/>
      <c r="Z542" s="64"/>
    </row>
    <row r="543">
      <c r="A543" s="64"/>
      <c r="B543" s="64"/>
      <c r="C543" s="64"/>
      <c r="D543" s="64"/>
      <c r="E543" s="64"/>
      <c r="F543" s="64"/>
      <c r="G543" s="64"/>
      <c r="H543" s="64"/>
      <c r="I543" s="64"/>
      <c r="J543" s="64"/>
      <c r="K543" s="64"/>
      <c r="L543" s="64"/>
      <c r="M543" s="64"/>
      <c r="N543" s="64"/>
      <c r="O543" s="64"/>
      <c r="P543" s="64"/>
      <c r="Q543" s="64"/>
      <c r="R543" s="64"/>
      <c r="S543" s="64"/>
      <c r="T543" s="64"/>
      <c r="U543" s="64"/>
      <c r="V543" s="64"/>
      <c r="W543" s="64"/>
      <c r="X543" s="64"/>
      <c r="Y543" s="64"/>
      <c r="Z543" s="64"/>
    </row>
    <row r="544">
      <c r="A544" s="64"/>
      <c r="B544" s="64"/>
      <c r="C544" s="64"/>
      <c r="D544" s="64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</row>
    <row r="545">
      <c r="A545" s="64"/>
      <c r="B545" s="64"/>
      <c r="C545" s="64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</row>
    <row r="546">
      <c r="A546" s="64"/>
      <c r="B546" s="64"/>
      <c r="C546" s="64"/>
      <c r="D546" s="64"/>
      <c r="E546" s="64"/>
      <c r="F546" s="64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</row>
    <row r="547">
      <c r="A547" s="64"/>
      <c r="B547" s="64"/>
      <c r="C547" s="64"/>
      <c r="D547" s="64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</row>
    <row r="548">
      <c r="A548" s="64"/>
      <c r="B548" s="64"/>
      <c r="C548" s="64"/>
      <c r="D548" s="64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</row>
    <row r="549">
      <c r="A549" s="64"/>
      <c r="B549" s="64"/>
      <c r="C549" s="64"/>
      <c r="D549" s="64"/>
      <c r="E549" s="64"/>
      <c r="F549" s="64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</row>
    <row r="550">
      <c r="A550" s="64"/>
      <c r="B550" s="64"/>
      <c r="C550" s="64"/>
      <c r="D550" s="64"/>
      <c r="E550" s="64"/>
      <c r="F550" s="64"/>
      <c r="G550" s="64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</row>
    <row r="551">
      <c r="A551" s="64"/>
      <c r="B551" s="64"/>
      <c r="C551" s="64"/>
      <c r="D551" s="64"/>
      <c r="E551" s="64"/>
      <c r="F551" s="64"/>
      <c r="G551" s="64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</row>
    <row r="552">
      <c r="A552" s="64"/>
      <c r="B552" s="64"/>
      <c r="C552" s="64"/>
      <c r="D552" s="64"/>
      <c r="E552" s="64"/>
      <c r="F552" s="64"/>
      <c r="G552" s="64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</row>
    <row r="553">
      <c r="A553" s="64"/>
      <c r="B553" s="64"/>
      <c r="C553" s="64"/>
      <c r="D553" s="64"/>
      <c r="E553" s="64"/>
      <c r="F553" s="64"/>
      <c r="G553" s="64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</row>
    <row r="554">
      <c r="A554" s="64"/>
      <c r="B554" s="64"/>
      <c r="C554" s="64"/>
      <c r="D554" s="64"/>
      <c r="E554" s="64"/>
      <c r="F554" s="64"/>
      <c r="G554" s="64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T554" s="64"/>
      <c r="U554" s="64"/>
      <c r="V554" s="64"/>
      <c r="W554" s="64"/>
      <c r="X554" s="64"/>
      <c r="Y554" s="64"/>
      <c r="Z554" s="64"/>
    </row>
    <row r="555">
      <c r="A555" s="64"/>
      <c r="B555" s="64"/>
      <c r="C555" s="64"/>
      <c r="D555" s="64"/>
      <c r="E555" s="64"/>
      <c r="F555" s="64"/>
      <c r="G555" s="64"/>
      <c r="H555" s="64"/>
      <c r="I555" s="64"/>
      <c r="J555" s="64"/>
      <c r="K555" s="64"/>
      <c r="L555" s="64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</row>
    <row r="556">
      <c r="A556" s="64"/>
      <c r="B556" s="64"/>
      <c r="C556" s="64"/>
      <c r="D556" s="64"/>
      <c r="E556" s="64"/>
      <c r="F556" s="64"/>
      <c r="G556" s="64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</row>
    <row r="557">
      <c r="A557" s="64"/>
      <c r="B557" s="64"/>
      <c r="C557" s="64"/>
      <c r="D557" s="64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</row>
    <row r="558">
      <c r="A558" s="64"/>
      <c r="B558" s="64"/>
      <c r="C558" s="64"/>
      <c r="D558" s="64"/>
      <c r="E558" s="64"/>
      <c r="F558" s="64"/>
      <c r="G558" s="64"/>
      <c r="H558" s="64"/>
      <c r="I558" s="64"/>
      <c r="J558" s="64"/>
      <c r="K558" s="64"/>
      <c r="L558" s="64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64"/>
      <c r="Y558" s="64"/>
      <c r="Z558" s="64"/>
    </row>
    <row r="559">
      <c r="A559" s="64"/>
      <c r="B559" s="64"/>
      <c r="C559" s="64"/>
      <c r="D559" s="64"/>
      <c r="E559" s="64"/>
      <c r="F559" s="64"/>
      <c r="G559" s="64"/>
      <c r="H559" s="64"/>
      <c r="I559" s="64"/>
      <c r="J559" s="64"/>
      <c r="K559" s="64"/>
      <c r="L559" s="64"/>
      <c r="M559" s="64"/>
      <c r="N559" s="64"/>
      <c r="O559" s="64"/>
      <c r="P559" s="64"/>
      <c r="Q559" s="64"/>
      <c r="R559" s="64"/>
      <c r="S559" s="64"/>
      <c r="T559" s="64"/>
      <c r="U559" s="64"/>
      <c r="V559" s="64"/>
      <c r="W559" s="64"/>
      <c r="X559" s="64"/>
      <c r="Y559" s="64"/>
      <c r="Z559" s="64"/>
    </row>
    <row r="560">
      <c r="A560" s="64"/>
      <c r="B560" s="64"/>
      <c r="C560" s="64"/>
      <c r="D560" s="64"/>
      <c r="E560" s="64"/>
      <c r="F560" s="64"/>
      <c r="G560" s="64"/>
      <c r="H560" s="64"/>
      <c r="I560" s="64"/>
      <c r="J560" s="64"/>
      <c r="K560" s="64"/>
      <c r="L560" s="64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64"/>
      <c r="Y560" s="64"/>
      <c r="Z560" s="64"/>
    </row>
    <row r="561">
      <c r="A561" s="64"/>
      <c r="B561" s="64"/>
      <c r="C561" s="64"/>
      <c r="D561" s="64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</row>
    <row r="562">
      <c r="A562" s="64"/>
      <c r="B562" s="64"/>
      <c r="C562" s="64"/>
      <c r="D562" s="64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</row>
    <row r="563">
      <c r="A563" s="64"/>
      <c r="B563" s="64"/>
      <c r="C563" s="64"/>
      <c r="D563" s="64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</row>
    <row r="564">
      <c r="A564" s="64"/>
      <c r="B564" s="64"/>
      <c r="C564" s="64"/>
      <c r="D564" s="64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</row>
    <row r="565">
      <c r="A565" s="64"/>
      <c r="B565" s="64"/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</row>
    <row r="566">
      <c r="A566" s="64"/>
      <c r="B566" s="64"/>
      <c r="C566" s="64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</row>
    <row r="567">
      <c r="A567" s="64"/>
      <c r="B567" s="64"/>
      <c r="C567" s="64"/>
      <c r="D567" s="64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</row>
    <row r="568">
      <c r="A568" s="64"/>
      <c r="B568" s="64"/>
      <c r="C568" s="64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</row>
    <row r="569">
      <c r="A569" s="64"/>
      <c r="B569" s="64"/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</row>
    <row r="570">
      <c r="A570" s="64"/>
      <c r="B570" s="64"/>
      <c r="C570" s="64"/>
      <c r="D570" s="64"/>
      <c r="E570" s="64"/>
      <c r="F570" s="64"/>
      <c r="G570" s="64"/>
      <c r="H570" s="64"/>
      <c r="I570" s="64"/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64"/>
      <c r="U570" s="64"/>
      <c r="V570" s="64"/>
      <c r="W570" s="64"/>
      <c r="X570" s="64"/>
      <c r="Y570" s="64"/>
      <c r="Z570" s="64"/>
    </row>
    <row r="571">
      <c r="A571" s="64"/>
      <c r="B571" s="64"/>
      <c r="C571" s="64"/>
      <c r="D571" s="64"/>
      <c r="E571" s="64"/>
      <c r="F571" s="64"/>
      <c r="G571" s="64"/>
      <c r="H571" s="64"/>
      <c r="I571" s="64"/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64"/>
      <c r="U571" s="64"/>
      <c r="V571" s="64"/>
      <c r="W571" s="64"/>
      <c r="X571" s="64"/>
      <c r="Y571" s="64"/>
      <c r="Z571" s="64"/>
    </row>
    <row r="572">
      <c r="A572" s="64"/>
      <c r="B572" s="64"/>
      <c r="C572" s="64"/>
      <c r="D572" s="64"/>
      <c r="E572" s="64"/>
      <c r="F572" s="64"/>
      <c r="G572" s="64"/>
      <c r="H572" s="64"/>
      <c r="I572" s="64"/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64"/>
      <c r="U572" s="64"/>
      <c r="V572" s="64"/>
      <c r="W572" s="64"/>
      <c r="X572" s="64"/>
      <c r="Y572" s="64"/>
      <c r="Z572" s="64"/>
    </row>
    <row r="573">
      <c r="A573" s="64"/>
      <c r="B573" s="64"/>
      <c r="C573" s="64"/>
      <c r="D573" s="64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64"/>
      <c r="V573" s="64"/>
      <c r="W573" s="64"/>
      <c r="X573" s="64"/>
      <c r="Y573" s="64"/>
      <c r="Z573" s="64"/>
    </row>
    <row r="574">
      <c r="A574" s="64"/>
      <c r="B574" s="64"/>
      <c r="C574" s="64"/>
      <c r="D574" s="64"/>
      <c r="E574" s="64"/>
      <c r="F574" s="64"/>
      <c r="G574" s="64"/>
      <c r="H574" s="64"/>
      <c r="I574" s="64"/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64"/>
      <c r="U574" s="64"/>
      <c r="V574" s="64"/>
      <c r="W574" s="64"/>
      <c r="X574" s="64"/>
      <c r="Y574" s="64"/>
      <c r="Z574" s="64"/>
    </row>
    <row r="575">
      <c r="A575" s="64"/>
      <c r="B575" s="64"/>
      <c r="C575" s="64"/>
      <c r="D575" s="64"/>
      <c r="E575" s="64"/>
      <c r="F575" s="64"/>
      <c r="G575" s="64"/>
      <c r="H575" s="64"/>
      <c r="I575" s="64"/>
      <c r="J575" s="64"/>
      <c r="K575" s="64"/>
      <c r="L575" s="64"/>
      <c r="M575" s="64"/>
      <c r="N575" s="64"/>
      <c r="O575" s="64"/>
      <c r="P575" s="64"/>
      <c r="Q575" s="64"/>
      <c r="R575" s="64"/>
      <c r="S575" s="64"/>
      <c r="T575" s="64"/>
      <c r="U575" s="64"/>
      <c r="V575" s="64"/>
      <c r="W575" s="64"/>
      <c r="X575" s="64"/>
      <c r="Y575" s="64"/>
      <c r="Z575" s="64"/>
    </row>
    <row r="576">
      <c r="A576" s="64"/>
      <c r="B576" s="64"/>
      <c r="C576" s="64"/>
      <c r="D576" s="64"/>
      <c r="E576" s="64"/>
      <c r="F576" s="64"/>
      <c r="G576" s="64"/>
      <c r="H576" s="64"/>
      <c r="I576" s="64"/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64"/>
      <c r="U576" s="64"/>
      <c r="V576" s="64"/>
      <c r="W576" s="64"/>
      <c r="X576" s="64"/>
      <c r="Y576" s="64"/>
      <c r="Z576" s="64"/>
    </row>
    <row r="577">
      <c r="A577" s="64"/>
      <c r="B577" s="64"/>
      <c r="C577" s="64"/>
      <c r="D577" s="64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64"/>
      <c r="U577" s="64"/>
      <c r="V577" s="64"/>
      <c r="W577" s="64"/>
      <c r="X577" s="64"/>
      <c r="Y577" s="64"/>
      <c r="Z577" s="64"/>
    </row>
    <row r="578">
      <c r="A578" s="64"/>
      <c r="B578" s="64"/>
      <c r="C578" s="64"/>
      <c r="D578" s="64"/>
      <c r="E578" s="64"/>
      <c r="F578" s="64"/>
      <c r="G578" s="64"/>
      <c r="H578" s="64"/>
      <c r="I578" s="64"/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64"/>
      <c r="U578" s="64"/>
      <c r="V578" s="64"/>
      <c r="W578" s="64"/>
      <c r="X578" s="64"/>
      <c r="Y578" s="64"/>
      <c r="Z578" s="64"/>
    </row>
    <row r="579">
      <c r="A579" s="64"/>
      <c r="B579" s="64"/>
      <c r="C579" s="64"/>
      <c r="D579" s="64"/>
      <c r="E579" s="64"/>
      <c r="F579" s="64"/>
      <c r="G579" s="64"/>
      <c r="H579" s="64"/>
      <c r="I579" s="64"/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64"/>
      <c r="U579" s="64"/>
      <c r="V579" s="64"/>
      <c r="W579" s="64"/>
      <c r="X579" s="64"/>
      <c r="Y579" s="64"/>
      <c r="Z579" s="64"/>
    </row>
    <row r="580">
      <c r="A580" s="64"/>
      <c r="B580" s="64"/>
      <c r="C580" s="64"/>
      <c r="D580" s="64"/>
      <c r="E580" s="64"/>
      <c r="F580" s="64"/>
      <c r="G580" s="64"/>
      <c r="H580" s="64"/>
      <c r="I580" s="64"/>
      <c r="J580" s="64"/>
      <c r="K580" s="64"/>
      <c r="L580" s="64"/>
      <c r="M580" s="64"/>
      <c r="N580" s="64"/>
      <c r="O580" s="64"/>
      <c r="P580" s="64"/>
      <c r="Q580" s="64"/>
      <c r="R580" s="64"/>
      <c r="S580" s="64"/>
      <c r="T580" s="64"/>
      <c r="U580" s="64"/>
      <c r="V580" s="64"/>
      <c r="W580" s="64"/>
      <c r="X580" s="64"/>
      <c r="Y580" s="64"/>
      <c r="Z580" s="64"/>
    </row>
    <row r="581">
      <c r="A581" s="64"/>
      <c r="B581" s="64"/>
      <c r="C581" s="64"/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64"/>
      <c r="U581" s="64"/>
      <c r="V581" s="64"/>
      <c r="W581" s="64"/>
      <c r="X581" s="64"/>
      <c r="Y581" s="64"/>
      <c r="Z581" s="64"/>
    </row>
    <row r="582">
      <c r="A582" s="64"/>
      <c r="B582" s="64"/>
      <c r="C582" s="64"/>
      <c r="D582" s="64"/>
      <c r="E582" s="64"/>
      <c r="F582" s="64"/>
      <c r="G582" s="64"/>
      <c r="H582" s="64"/>
      <c r="I582" s="64"/>
      <c r="J582" s="64"/>
      <c r="K582" s="64"/>
      <c r="L582" s="64"/>
      <c r="M582" s="64"/>
      <c r="N582" s="64"/>
      <c r="O582" s="64"/>
      <c r="P582" s="64"/>
      <c r="Q582" s="64"/>
      <c r="R582" s="64"/>
      <c r="S582" s="64"/>
      <c r="T582" s="64"/>
      <c r="U582" s="64"/>
      <c r="V582" s="64"/>
      <c r="W582" s="64"/>
      <c r="X582" s="64"/>
      <c r="Y582" s="64"/>
      <c r="Z582" s="64"/>
    </row>
    <row r="583">
      <c r="A583" s="64"/>
      <c r="B583" s="64"/>
      <c r="C583" s="64"/>
      <c r="D583" s="64"/>
      <c r="E583" s="64"/>
      <c r="F583" s="64"/>
      <c r="G583" s="64"/>
      <c r="H583" s="64"/>
      <c r="I583" s="64"/>
      <c r="J583" s="64"/>
      <c r="K583" s="64"/>
      <c r="L583" s="64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</row>
    <row r="584">
      <c r="A584" s="64"/>
      <c r="B584" s="64"/>
      <c r="C584" s="64"/>
      <c r="D584" s="64"/>
      <c r="E584" s="64"/>
      <c r="F584" s="64"/>
      <c r="G584" s="64"/>
      <c r="H584" s="64"/>
      <c r="I584" s="64"/>
      <c r="J584" s="64"/>
      <c r="K584" s="64"/>
      <c r="L584" s="64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</row>
    <row r="585">
      <c r="A585" s="64"/>
      <c r="B585" s="64"/>
      <c r="C585" s="64"/>
      <c r="D585" s="64"/>
      <c r="E585" s="64"/>
      <c r="F585" s="64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</row>
    <row r="586">
      <c r="A586" s="64"/>
      <c r="B586" s="64"/>
      <c r="C586" s="64"/>
      <c r="D586" s="64"/>
      <c r="E586" s="64"/>
      <c r="F586" s="64"/>
      <c r="G586" s="64"/>
      <c r="H586" s="64"/>
      <c r="I586" s="64"/>
      <c r="J586" s="64"/>
      <c r="K586" s="64"/>
      <c r="L586" s="64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</row>
    <row r="587">
      <c r="A587" s="64"/>
      <c r="B587" s="64"/>
      <c r="C587" s="64"/>
      <c r="D587" s="64"/>
      <c r="E587" s="64"/>
      <c r="F587" s="64"/>
      <c r="G587" s="64"/>
      <c r="H587" s="64"/>
      <c r="I587" s="64"/>
      <c r="J587" s="64"/>
      <c r="K587" s="64"/>
      <c r="L587" s="64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</row>
    <row r="588">
      <c r="A588" s="64"/>
      <c r="B588" s="64"/>
      <c r="C588" s="64"/>
      <c r="D588" s="64"/>
      <c r="E588" s="64"/>
      <c r="F588" s="64"/>
      <c r="G588" s="64"/>
      <c r="H588" s="64"/>
      <c r="I588" s="64"/>
      <c r="J588" s="64"/>
      <c r="K588" s="64"/>
      <c r="L588" s="64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</row>
    <row r="589">
      <c r="A589" s="64"/>
      <c r="B589" s="64"/>
      <c r="C589" s="64"/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</row>
    <row r="590">
      <c r="A590" s="64"/>
      <c r="B590" s="64"/>
      <c r="C590" s="64"/>
      <c r="D590" s="64"/>
      <c r="E590" s="64"/>
      <c r="F590" s="64"/>
      <c r="G590" s="64"/>
      <c r="H590" s="64"/>
      <c r="I590" s="64"/>
      <c r="J590" s="64"/>
      <c r="K590" s="64"/>
      <c r="L590" s="64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</row>
    <row r="591">
      <c r="A591" s="64"/>
      <c r="B591" s="64"/>
      <c r="C591" s="64"/>
      <c r="D591" s="64"/>
      <c r="E591" s="64"/>
      <c r="F591" s="64"/>
      <c r="G591" s="64"/>
      <c r="H591" s="64"/>
      <c r="I591" s="64"/>
      <c r="J591" s="64"/>
      <c r="K591" s="64"/>
      <c r="L591" s="64"/>
      <c r="M591" s="64"/>
      <c r="N591" s="64"/>
      <c r="O591" s="64"/>
      <c r="P591" s="64"/>
      <c r="Q591" s="64"/>
      <c r="R591" s="64"/>
      <c r="S591" s="64"/>
      <c r="T591" s="64"/>
      <c r="U591" s="64"/>
      <c r="V591" s="64"/>
      <c r="W591" s="64"/>
      <c r="X591" s="64"/>
      <c r="Y591" s="64"/>
      <c r="Z591" s="64"/>
    </row>
    <row r="592">
      <c r="A592" s="64"/>
      <c r="B592" s="64"/>
      <c r="C592" s="64"/>
      <c r="D592" s="64"/>
      <c r="E592" s="64"/>
      <c r="F592" s="64"/>
      <c r="G592" s="64"/>
      <c r="H592" s="64"/>
      <c r="I592" s="64"/>
      <c r="J592" s="64"/>
      <c r="K592" s="64"/>
      <c r="L592" s="64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</row>
    <row r="593">
      <c r="A593" s="64"/>
      <c r="B593" s="64"/>
      <c r="C593" s="64"/>
      <c r="D593" s="64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</row>
    <row r="594">
      <c r="A594" s="64"/>
      <c r="B594" s="64"/>
      <c r="C594" s="64"/>
      <c r="D594" s="64"/>
      <c r="E594" s="64"/>
      <c r="F594" s="64"/>
      <c r="G594" s="64"/>
      <c r="H594" s="64"/>
      <c r="I594" s="64"/>
      <c r="J594" s="64"/>
      <c r="K594" s="64"/>
      <c r="L594" s="64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</row>
    <row r="595">
      <c r="A595" s="64"/>
      <c r="B595" s="64"/>
      <c r="C595" s="64"/>
      <c r="D595" s="64"/>
      <c r="E595" s="64"/>
      <c r="F595" s="64"/>
      <c r="G595" s="64"/>
      <c r="H595" s="64"/>
      <c r="I595" s="64"/>
      <c r="J595" s="64"/>
      <c r="K595" s="64"/>
      <c r="L595" s="64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64"/>
      <c r="Y595" s="64"/>
      <c r="Z595" s="64"/>
    </row>
    <row r="596">
      <c r="A596" s="64"/>
      <c r="B596" s="64"/>
      <c r="C596" s="64"/>
      <c r="D596" s="64"/>
      <c r="E596" s="64"/>
      <c r="F596" s="64"/>
      <c r="G596" s="64"/>
      <c r="H596" s="64"/>
      <c r="I596" s="64"/>
      <c r="J596" s="64"/>
      <c r="K596" s="64"/>
      <c r="L596" s="64"/>
      <c r="M596" s="64"/>
      <c r="N596" s="64"/>
      <c r="O596" s="64"/>
      <c r="P596" s="64"/>
      <c r="Q596" s="64"/>
      <c r="R596" s="64"/>
      <c r="S596" s="64"/>
      <c r="T596" s="64"/>
      <c r="U596" s="64"/>
      <c r="V596" s="64"/>
      <c r="W596" s="64"/>
      <c r="X596" s="64"/>
      <c r="Y596" s="64"/>
      <c r="Z596" s="64"/>
    </row>
    <row r="597">
      <c r="A597" s="64"/>
      <c r="B597" s="64"/>
      <c r="C597" s="64"/>
      <c r="D597" s="64"/>
      <c r="E597" s="64"/>
      <c r="F597" s="64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64"/>
      <c r="Y597" s="64"/>
      <c r="Z597" s="64"/>
    </row>
    <row r="598">
      <c r="A598" s="64"/>
      <c r="B598" s="64"/>
      <c r="C598" s="64"/>
      <c r="D598" s="64"/>
      <c r="E598" s="64"/>
      <c r="F598" s="64"/>
      <c r="G598" s="64"/>
      <c r="H598" s="64"/>
      <c r="I598" s="64"/>
      <c r="J598" s="64"/>
      <c r="K598" s="64"/>
      <c r="L598" s="64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64"/>
      <c r="Y598" s="64"/>
      <c r="Z598" s="64"/>
    </row>
    <row r="599">
      <c r="A599" s="64"/>
      <c r="B599" s="64"/>
      <c r="C599" s="64"/>
      <c r="D599" s="64"/>
      <c r="E599" s="64"/>
      <c r="F599" s="64"/>
      <c r="G599" s="64"/>
      <c r="H599" s="64"/>
      <c r="I599" s="64"/>
      <c r="J599" s="64"/>
      <c r="K599" s="64"/>
      <c r="L599" s="64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64"/>
      <c r="Y599" s="64"/>
      <c r="Z599" s="64"/>
    </row>
    <row r="600">
      <c r="A600" s="64"/>
      <c r="B600" s="64"/>
      <c r="C600" s="64"/>
      <c r="D600" s="64"/>
      <c r="E600" s="64"/>
      <c r="F600" s="64"/>
      <c r="G600" s="64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64"/>
      <c r="Y600" s="64"/>
      <c r="Z600" s="64"/>
    </row>
    <row r="601">
      <c r="A601" s="64"/>
      <c r="B601" s="64"/>
      <c r="C601" s="64"/>
      <c r="D601" s="64"/>
      <c r="E601" s="64"/>
      <c r="F601" s="64"/>
      <c r="G601" s="64"/>
      <c r="H601" s="64"/>
      <c r="I601" s="64"/>
      <c r="J601" s="64"/>
      <c r="K601" s="64"/>
      <c r="L601" s="64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64"/>
      <c r="Y601" s="64"/>
      <c r="Z601" s="64"/>
    </row>
    <row r="602">
      <c r="A602" s="64"/>
      <c r="B602" s="64"/>
      <c r="C602" s="64"/>
      <c r="D602" s="64"/>
      <c r="E602" s="64"/>
      <c r="F602" s="64"/>
      <c r="G602" s="64"/>
      <c r="H602" s="64"/>
      <c r="I602" s="64"/>
      <c r="J602" s="64"/>
      <c r="K602" s="64"/>
      <c r="L602" s="64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64"/>
      <c r="Y602" s="64"/>
      <c r="Z602" s="64"/>
    </row>
    <row r="603">
      <c r="A603" s="64"/>
      <c r="B603" s="64"/>
      <c r="C603" s="64"/>
      <c r="D603" s="64"/>
      <c r="E603" s="64"/>
      <c r="F603" s="64"/>
      <c r="G603" s="64"/>
      <c r="H603" s="64"/>
      <c r="I603" s="64"/>
      <c r="J603" s="64"/>
      <c r="K603" s="64"/>
      <c r="L603" s="64"/>
      <c r="M603" s="64"/>
      <c r="N603" s="64"/>
      <c r="O603" s="64"/>
      <c r="P603" s="64"/>
      <c r="Q603" s="64"/>
      <c r="R603" s="64"/>
      <c r="S603" s="64"/>
      <c r="T603" s="64"/>
      <c r="U603" s="64"/>
      <c r="V603" s="64"/>
      <c r="W603" s="64"/>
      <c r="X603" s="64"/>
      <c r="Y603" s="64"/>
      <c r="Z603" s="64"/>
    </row>
    <row r="604">
      <c r="A604" s="64"/>
      <c r="B604" s="64"/>
      <c r="C604" s="64"/>
      <c r="D604" s="64"/>
      <c r="E604" s="64"/>
      <c r="F604" s="64"/>
      <c r="G604" s="64"/>
      <c r="H604" s="64"/>
      <c r="I604" s="64"/>
      <c r="J604" s="64"/>
      <c r="K604" s="64"/>
      <c r="L604" s="64"/>
      <c r="M604" s="64"/>
      <c r="N604" s="64"/>
      <c r="O604" s="64"/>
      <c r="P604" s="64"/>
      <c r="Q604" s="64"/>
      <c r="R604" s="64"/>
      <c r="S604" s="64"/>
      <c r="T604" s="64"/>
      <c r="U604" s="64"/>
      <c r="V604" s="64"/>
      <c r="W604" s="64"/>
      <c r="X604" s="64"/>
      <c r="Y604" s="64"/>
      <c r="Z604" s="64"/>
    </row>
    <row r="605">
      <c r="A605" s="64"/>
      <c r="B605" s="64"/>
      <c r="C605" s="64"/>
      <c r="D605" s="64"/>
      <c r="E605" s="64"/>
      <c r="F605" s="64"/>
      <c r="G605" s="64"/>
      <c r="H605" s="64"/>
      <c r="I605" s="64"/>
      <c r="J605" s="64"/>
      <c r="K605" s="64"/>
      <c r="L605" s="64"/>
      <c r="M605" s="64"/>
      <c r="N605" s="64"/>
      <c r="O605" s="64"/>
      <c r="P605" s="64"/>
      <c r="Q605" s="64"/>
      <c r="R605" s="64"/>
      <c r="S605" s="64"/>
      <c r="T605" s="64"/>
      <c r="U605" s="64"/>
      <c r="V605" s="64"/>
      <c r="W605" s="64"/>
      <c r="X605" s="64"/>
      <c r="Y605" s="64"/>
      <c r="Z605" s="64"/>
    </row>
    <row r="606">
      <c r="A606" s="64"/>
      <c r="B606" s="64"/>
      <c r="C606" s="64"/>
      <c r="D606" s="64"/>
      <c r="E606" s="64"/>
      <c r="F606" s="64"/>
      <c r="G606" s="64"/>
      <c r="H606" s="64"/>
      <c r="I606" s="64"/>
      <c r="J606" s="64"/>
      <c r="K606" s="64"/>
      <c r="L606" s="64"/>
      <c r="M606" s="64"/>
      <c r="N606" s="64"/>
      <c r="O606" s="64"/>
      <c r="P606" s="64"/>
      <c r="Q606" s="64"/>
      <c r="R606" s="64"/>
      <c r="S606" s="64"/>
      <c r="T606" s="64"/>
      <c r="U606" s="64"/>
      <c r="V606" s="64"/>
      <c r="W606" s="64"/>
      <c r="X606" s="64"/>
      <c r="Y606" s="64"/>
      <c r="Z606" s="64"/>
    </row>
    <row r="607">
      <c r="A607" s="64"/>
      <c r="B607" s="64"/>
      <c r="C607" s="64"/>
      <c r="D607" s="64"/>
      <c r="E607" s="64"/>
      <c r="F607" s="64"/>
      <c r="G607" s="64"/>
      <c r="H607" s="64"/>
      <c r="I607" s="64"/>
      <c r="J607" s="64"/>
      <c r="K607" s="64"/>
      <c r="L607" s="64"/>
      <c r="M607" s="64"/>
      <c r="N607" s="64"/>
      <c r="O607" s="64"/>
      <c r="P607" s="64"/>
      <c r="Q607" s="64"/>
      <c r="R607" s="64"/>
      <c r="S607" s="64"/>
      <c r="T607" s="64"/>
      <c r="U607" s="64"/>
      <c r="V607" s="64"/>
      <c r="W607" s="64"/>
      <c r="X607" s="64"/>
      <c r="Y607" s="64"/>
      <c r="Z607" s="64"/>
    </row>
    <row r="608">
      <c r="A608" s="64"/>
      <c r="B608" s="64"/>
      <c r="C608" s="64"/>
      <c r="D608" s="64"/>
      <c r="E608" s="64"/>
      <c r="F608" s="64"/>
      <c r="G608" s="64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64"/>
      <c r="U608" s="64"/>
      <c r="V608" s="64"/>
      <c r="W608" s="64"/>
      <c r="X608" s="64"/>
      <c r="Y608" s="64"/>
      <c r="Z608" s="64"/>
    </row>
    <row r="609">
      <c r="A609" s="64"/>
      <c r="B609" s="64"/>
      <c r="C609" s="64"/>
      <c r="D609" s="64"/>
      <c r="E609" s="64"/>
      <c r="F609" s="64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64"/>
      <c r="U609" s="64"/>
      <c r="V609" s="64"/>
      <c r="W609" s="64"/>
      <c r="X609" s="64"/>
      <c r="Y609" s="64"/>
      <c r="Z609" s="64"/>
    </row>
    <row r="610">
      <c r="A610" s="64"/>
      <c r="B610" s="64"/>
      <c r="C610" s="64"/>
      <c r="D610" s="64"/>
      <c r="E610" s="64"/>
      <c r="F610" s="64"/>
      <c r="G610" s="64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64"/>
      <c r="U610" s="64"/>
      <c r="V610" s="64"/>
      <c r="W610" s="64"/>
      <c r="X610" s="64"/>
      <c r="Y610" s="64"/>
      <c r="Z610" s="64"/>
    </row>
    <row r="611">
      <c r="A611" s="64"/>
      <c r="B611" s="64"/>
      <c r="C611" s="64"/>
      <c r="D611" s="64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4"/>
      <c r="W611" s="64"/>
      <c r="X611" s="64"/>
      <c r="Y611" s="64"/>
      <c r="Z611" s="64"/>
    </row>
    <row r="612">
      <c r="A612" s="64"/>
      <c r="B612" s="64"/>
      <c r="C612" s="64"/>
      <c r="D612" s="64"/>
      <c r="E612" s="64"/>
      <c r="F612" s="64"/>
      <c r="G612" s="64"/>
      <c r="H612" s="64"/>
      <c r="I612" s="64"/>
      <c r="J612" s="64"/>
      <c r="K612" s="64"/>
      <c r="L612" s="64"/>
      <c r="M612" s="64"/>
      <c r="N612" s="64"/>
      <c r="O612" s="64"/>
      <c r="P612" s="64"/>
      <c r="Q612" s="64"/>
      <c r="R612" s="64"/>
      <c r="S612" s="64"/>
      <c r="T612" s="64"/>
      <c r="U612" s="64"/>
      <c r="V612" s="64"/>
      <c r="W612" s="64"/>
      <c r="X612" s="64"/>
      <c r="Y612" s="64"/>
      <c r="Z612" s="64"/>
    </row>
    <row r="613">
      <c r="A613" s="64"/>
      <c r="B613" s="64"/>
      <c r="C613" s="64"/>
      <c r="D613" s="64"/>
      <c r="E613" s="64"/>
      <c r="F613" s="64"/>
      <c r="G613" s="64"/>
      <c r="H613" s="64"/>
      <c r="I613" s="64"/>
      <c r="J613" s="64"/>
      <c r="K613" s="64"/>
      <c r="L613" s="64"/>
      <c r="M613" s="64"/>
      <c r="N613" s="64"/>
      <c r="O613" s="64"/>
      <c r="P613" s="64"/>
      <c r="Q613" s="64"/>
      <c r="R613" s="64"/>
      <c r="S613" s="64"/>
      <c r="T613" s="64"/>
      <c r="U613" s="64"/>
      <c r="V613" s="64"/>
      <c r="W613" s="64"/>
      <c r="X613" s="64"/>
      <c r="Y613" s="64"/>
      <c r="Z613" s="64"/>
    </row>
    <row r="614">
      <c r="A614" s="64"/>
      <c r="B614" s="64"/>
      <c r="C614" s="64"/>
      <c r="D614" s="64"/>
      <c r="E614" s="64"/>
      <c r="F614" s="64"/>
      <c r="G614" s="64"/>
      <c r="H614" s="64"/>
      <c r="I614" s="64"/>
      <c r="J614" s="64"/>
      <c r="K614" s="64"/>
      <c r="L614" s="64"/>
      <c r="M614" s="64"/>
      <c r="N614" s="64"/>
      <c r="O614" s="64"/>
      <c r="P614" s="64"/>
      <c r="Q614" s="64"/>
      <c r="R614" s="64"/>
      <c r="S614" s="64"/>
      <c r="T614" s="64"/>
      <c r="U614" s="64"/>
      <c r="V614" s="64"/>
      <c r="W614" s="64"/>
      <c r="X614" s="64"/>
      <c r="Y614" s="64"/>
      <c r="Z614" s="64"/>
    </row>
    <row r="615">
      <c r="A615" s="64"/>
      <c r="B615" s="64"/>
      <c r="C615" s="64"/>
      <c r="D615" s="64"/>
      <c r="E615" s="64"/>
      <c r="F615" s="64"/>
      <c r="G615" s="64"/>
      <c r="H615" s="64"/>
      <c r="I615" s="64"/>
      <c r="J615" s="64"/>
      <c r="K615" s="64"/>
      <c r="L615" s="64"/>
      <c r="M615" s="64"/>
      <c r="N615" s="64"/>
      <c r="O615" s="64"/>
      <c r="P615" s="64"/>
      <c r="Q615" s="64"/>
      <c r="R615" s="64"/>
      <c r="S615" s="64"/>
      <c r="T615" s="64"/>
      <c r="U615" s="64"/>
      <c r="V615" s="64"/>
      <c r="W615" s="64"/>
      <c r="X615" s="64"/>
      <c r="Y615" s="64"/>
      <c r="Z615" s="64"/>
    </row>
    <row r="616">
      <c r="A616" s="64"/>
      <c r="B616" s="64"/>
      <c r="C616" s="64"/>
      <c r="D616" s="64"/>
      <c r="E616" s="64"/>
      <c r="F616" s="64"/>
      <c r="G616" s="64"/>
      <c r="H616" s="64"/>
      <c r="I616" s="64"/>
      <c r="J616" s="64"/>
      <c r="K616" s="64"/>
      <c r="L616" s="64"/>
      <c r="M616" s="64"/>
      <c r="N616" s="64"/>
      <c r="O616" s="64"/>
      <c r="P616" s="64"/>
      <c r="Q616" s="64"/>
      <c r="R616" s="64"/>
      <c r="S616" s="64"/>
      <c r="T616" s="64"/>
      <c r="U616" s="64"/>
      <c r="V616" s="64"/>
      <c r="W616" s="64"/>
      <c r="X616" s="64"/>
      <c r="Y616" s="64"/>
      <c r="Z616" s="64"/>
    </row>
    <row r="617">
      <c r="A617" s="64"/>
      <c r="B617" s="64"/>
      <c r="C617" s="64"/>
      <c r="D617" s="64"/>
      <c r="E617" s="64"/>
      <c r="F617" s="64"/>
      <c r="G617" s="64"/>
      <c r="H617" s="64"/>
      <c r="I617" s="64"/>
      <c r="J617" s="64"/>
      <c r="K617" s="64"/>
      <c r="L617" s="64"/>
      <c r="M617" s="64"/>
      <c r="N617" s="64"/>
      <c r="O617" s="64"/>
      <c r="P617" s="64"/>
      <c r="Q617" s="64"/>
      <c r="R617" s="64"/>
      <c r="S617" s="64"/>
      <c r="T617" s="64"/>
      <c r="U617" s="64"/>
      <c r="V617" s="64"/>
      <c r="W617" s="64"/>
      <c r="X617" s="64"/>
      <c r="Y617" s="64"/>
      <c r="Z617" s="64"/>
    </row>
    <row r="618">
      <c r="A618" s="64"/>
      <c r="B618" s="64"/>
      <c r="C618" s="64"/>
      <c r="D618" s="64"/>
      <c r="E618" s="64"/>
      <c r="F618" s="64"/>
      <c r="G618" s="64"/>
      <c r="H618" s="64"/>
      <c r="I618" s="64"/>
      <c r="J618" s="64"/>
      <c r="K618" s="64"/>
      <c r="L618" s="64"/>
      <c r="M618" s="64"/>
      <c r="N618" s="64"/>
      <c r="O618" s="64"/>
      <c r="P618" s="64"/>
      <c r="Q618" s="64"/>
      <c r="R618" s="64"/>
      <c r="S618" s="64"/>
      <c r="T618" s="64"/>
      <c r="U618" s="64"/>
      <c r="V618" s="64"/>
      <c r="W618" s="64"/>
      <c r="X618" s="64"/>
      <c r="Y618" s="64"/>
      <c r="Z618" s="64"/>
    </row>
    <row r="619">
      <c r="A619" s="64"/>
      <c r="B619" s="64"/>
      <c r="C619" s="64"/>
      <c r="D619" s="64"/>
      <c r="E619" s="64"/>
      <c r="F619" s="64"/>
      <c r="G619" s="64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64"/>
      <c r="U619" s="64"/>
      <c r="V619" s="64"/>
      <c r="W619" s="64"/>
      <c r="X619" s="64"/>
      <c r="Y619" s="64"/>
      <c r="Z619" s="64"/>
    </row>
    <row r="620">
      <c r="A620" s="64"/>
      <c r="B620" s="64"/>
      <c r="C620" s="64"/>
      <c r="D620" s="64"/>
      <c r="E620" s="64"/>
      <c r="F620" s="64"/>
      <c r="G620" s="64"/>
      <c r="H620" s="64"/>
      <c r="I620" s="64"/>
      <c r="J620" s="64"/>
      <c r="K620" s="64"/>
      <c r="L620" s="64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</row>
    <row r="621">
      <c r="A621" s="64"/>
      <c r="B621" s="64"/>
      <c r="C621" s="64"/>
      <c r="D621" s="64"/>
      <c r="E621" s="64"/>
      <c r="F621" s="64"/>
      <c r="G621" s="64"/>
      <c r="H621" s="64"/>
      <c r="I621" s="64"/>
      <c r="J621" s="64"/>
      <c r="K621" s="64"/>
      <c r="L621" s="64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</row>
    <row r="622">
      <c r="A622" s="64"/>
      <c r="B622" s="64"/>
      <c r="C622" s="64"/>
      <c r="D622" s="64"/>
      <c r="E622" s="64"/>
      <c r="F622" s="64"/>
      <c r="G622" s="64"/>
      <c r="H622" s="64"/>
      <c r="I622" s="64"/>
      <c r="J622" s="64"/>
      <c r="K622" s="64"/>
      <c r="L622" s="64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</row>
    <row r="623">
      <c r="A623" s="64"/>
      <c r="B623" s="64"/>
      <c r="C623" s="64"/>
      <c r="D623" s="64"/>
      <c r="E623" s="64"/>
      <c r="F623" s="64"/>
      <c r="G623" s="64"/>
      <c r="H623" s="64"/>
      <c r="I623" s="64"/>
      <c r="J623" s="64"/>
      <c r="K623" s="64"/>
      <c r="L623" s="64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</row>
    <row r="624">
      <c r="A624" s="64"/>
      <c r="B624" s="64"/>
      <c r="C624" s="64"/>
      <c r="D624" s="64"/>
      <c r="E624" s="64"/>
      <c r="F624" s="64"/>
      <c r="G624" s="64"/>
      <c r="H624" s="64"/>
      <c r="I624" s="64"/>
      <c r="J624" s="64"/>
      <c r="K624" s="64"/>
      <c r="L624" s="64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</row>
    <row r="625">
      <c r="A625" s="64"/>
      <c r="B625" s="64"/>
      <c r="C625" s="64"/>
      <c r="D625" s="64"/>
      <c r="E625" s="64"/>
      <c r="F625" s="64"/>
      <c r="G625" s="64"/>
      <c r="H625" s="64"/>
      <c r="I625" s="64"/>
      <c r="J625" s="64"/>
      <c r="K625" s="64"/>
      <c r="L625" s="64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</row>
    <row r="626">
      <c r="A626" s="64"/>
      <c r="B626" s="64"/>
      <c r="C626" s="64"/>
      <c r="D626" s="64"/>
      <c r="E626" s="64"/>
      <c r="F626" s="64"/>
      <c r="G626" s="64"/>
      <c r="H626" s="64"/>
      <c r="I626" s="64"/>
      <c r="J626" s="64"/>
      <c r="K626" s="64"/>
      <c r="L626" s="64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</row>
    <row r="627">
      <c r="A627" s="64"/>
      <c r="B627" s="64"/>
      <c r="C627" s="64"/>
      <c r="D627" s="64"/>
      <c r="E627" s="64"/>
      <c r="F627" s="64"/>
      <c r="G627" s="64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</row>
    <row r="628">
      <c r="A628" s="64"/>
      <c r="B628" s="64"/>
      <c r="C628" s="64"/>
      <c r="D628" s="64"/>
      <c r="E628" s="64"/>
      <c r="F628" s="64"/>
      <c r="G628" s="64"/>
      <c r="H628" s="64"/>
      <c r="I628" s="64"/>
      <c r="J628" s="64"/>
      <c r="K628" s="64"/>
      <c r="L628" s="64"/>
      <c r="M628" s="64"/>
      <c r="N628" s="64"/>
      <c r="O628" s="64"/>
      <c r="P628" s="64"/>
      <c r="Q628" s="64"/>
      <c r="R628" s="64"/>
      <c r="S628" s="64"/>
      <c r="T628" s="64"/>
      <c r="U628" s="64"/>
      <c r="V628" s="64"/>
      <c r="W628" s="64"/>
      <c r="X628" s="64"/>
      <c r="Y628" s="64"/>
      <c r="Z628" s="64"/>
    </row>
    <row r="629">
      <c r="A629" s="64"/>
      <c r="B629" s="64"/>
      <c r="C629" s="64"/>
      <c r="D629" s="64"/>
      <c r="E629" s="64"/>
      <c r="F629" s="64"/>
      <c r="G629" s="64"/>
      <c r="H629" s="64"/>
      <c r="I629" s="64"/>
      <c r="J629" s="64"/>
      <c r="K629" s="64"/>
      <c r="L629" s="64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</row>
    <row r="630">
      <c r="A630" s="64"/>
      <c r="B630" s="64"/>
      <c r="C630" s="64"/>
      <c r="D630" s="64"/>
      <c r="E630" s="64"/>
      <c r="F630" s="64"/>
      <c r="G630" s="64"/>
      <c r="H630" s="64"/>
      <c r="I630" s="64"/>
      <c r="J630" s="64"/>
      <c r="K630" s="64"/>
      <c r="L630" s="64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</row>
    <row r="631">
      <c r="A631" s="64"/>
      <c r="B631" s="64"/>
      <c r="C631" s="64"/>
      <c r="D631" s="64"/>
      <c r="E631" s="64"/>
      <c r="F631" s="64"/>
      <c r="G631" s="64"/>
      <c r="H631" s="64"/>
      <c r="I631" s="64"/>
      <c r="J631" s="64"/>
      <c r="K631" s="64"/>
      <c r="L631" s="64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</row>
    <row r="632">
      <c r="A632" s="64"/>
      <c r="B632" s="64"/>
      <c r="C632" s="64"/>
      <c r="D632" s="64"/>
      <c r="E632" s="64"/>
      <c r="F632" s="64"/>
      <c r="G632" s="64"/>
      <c r="H632" s="64"/>
      <c r="I632" s="64"/>
      <c r="J632" s="64"/>
      <c r="K632" s="64"/>
      <c r="L632" s="64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64"/>
      <c r="Y632" s="64"/>
      <c r="Z632" s="64"/>
    </row>
    <row r="633">
      <c r="A633" s="64"/>
      <c r="B633" s="64"/>
      <c r="C633" s="64"/>
      <c r="D633" s="64"/>
      <c r="E633" s="64"/>
      <c r="F633" s="64"/>
      <c r="G633" s="64"/>
      <c r="H633" s="64"/>
      <c r="I633" s="64"/>
      <c r="J633" s="64"/>
      <c r="K633" s="64"/>
      <c r="L633" s="64"/>
      <c r="M633" s="64"/>
      <c r="N633" s="64"/>
      <c r="O633" s="64"/>
      <c r="P633" s="64"/>
      <c r="Q633" s="64"/>
      <c r="R633" s="64"/>
      <c r="S633" s="64"/>
      <c r="T633" s="64"/>
      <c r="U633" s="64"/>
      <c r="V633" s="64"/>
      <c r="W633" s="64"/>
      <c r="X633" s="64"/>
      <c r="Y633" s="64"/>
      <c r="Z633" s="64"/>
    </row>
    <row r="634">
      <c r="A634" s="64"/>
      <c r="B634" s="64"/>
      <c r="C634" s="64"/>
      <c r="D634" s="64"/>
      <c r="E634" s="64"/>
      <c r="F634" s="64"/>
      <c r="G634" s="64"/>
      <c r="H634" s="64"/>
      <c r="I634" s="64"/>
      <c r="J634" s="64"/>
      <c r="K634" s="64"/>
      <c r="L634" s="64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64"/>
      <c r="Y634" s="64"/>
      <c r="Z634" s="64"/>
    </row>
    <row r="635">
      <c r="A635" s="64"/>
      <c r="B635" s="64"/>
      <c r="C635" s="64"/>
      <c r="D635" s="64"/>
      <c r="E635" s="64"/>
      <c r="F635" s="64"/>
      <c r="G635" s="64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64"/>
      <c r="Y635" s="64"/>
      <c r="Z635" s="64"/>
    </row>
    <row r="636">
      <c r="A636" s="64"/>
      <c r="B636" s="64"/>
      <c r="C636" s="64"/>
      <c r="D636" s="64"/>
      <c r="E636" s="64"/>
      <c r="F636" s="64"/>
      <c r="G636" s="64"/>
      <c r="H636" s="64"/>
      <c r="I636" s="64"/>
      <c r="J636" s="64"/>
      <c r="K636" s="64"/>
      <c r="L636" s="64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64"/>
      <c r="Y636" s="64"/>
      <c r="Z636" s="64"/>
    </row>
    <row r="637">
      <c r="A637" s="64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64"/>
    </row>
    <row r="638">
      <c r="A638" s="64"/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64"/>
    </row>
    <row r="639">
      <c r="A639" s="64"/>
      <c r="B639" s="64"/>
      <c r="C639" s="64"/>
      <c r="D639" s="64"/>
      <c r="E639" s="64"/>
      <c r="F639" s="64"/>
      <c r="G639" s="64"/>
      <c r="H639" s="64"/>
      <c r="I639" s="64"/>
      <c r="J639" s="64"/>
      <c r="K639" s="64"/>
      <c r="L639" s="64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64"/>
      <c r="Y639" s="64"/>
      <c r="Z639" s="64"/>
    </row>
    <row r="640">
      <c r="A640" s="64"/>
      <c r="B640" s="64"/>
      <c r="C640" s="64"/>
      <c r="D640" s="64"/>
      <c r="E640" s="64"/>
      <c r="F640" s="64"/>
      <c r="G640" s="64"/>
      <c r="H640" s="64"/>
      <c r="I640" s="64"/>
      <c r="J640" s="64"/>
      <c r="K640" s="64"/>
      <c r="L640" s="64"/>
      <c r="M640" s="64"/>
      <c r="N640" s="64"/>
      <c r="O640" s="64"/>
      <c r="P640" s="64"/>
      <c r="Q640" s="64"/>
      <c r="R640" s="64"/>
      <c r="S640" s="64"/>
      <c r="T640" s="64"/>
      <c r="U640" s="64"/>
      <c r="V640" s="64"/>
      <c r="W640" s="64"/>
      <c r="X640" s="64"/>
      <c r="Y640" s="64"/>
      <c r="Z640" s="64"/>
    </row>
    <row r="641">
      <c r="A641" s="64"/>
      <c r="B641" s="64"/>
      <c r="C641" s="64"/>
      <c r="D641" s="64"/>
      <c r="E641" s="64"/>
      <c r="F641" s="64"/>
      <c r="G641" s="64"/>
      <c r="H641" s="64"/>
      <c r="I641" s="64"/>
      <c r="J641" s="64"/>
      <c r="K641" s="64"/>
      <c r="L641" s="64"/>
      <c r="M641" s="64"/>
      <c r="N641" s="64"/>
      <c r="O641" s="64"/>
      <c r="P641" s="64"/>
      <c r="Q641" s="64"/>
      <c r="R641" s="64"/>
      <c r="S641" s="64"/>
      <c r="T641" s="64"/>
      <c r="U641" s="64"/>
      <c r="V641" s="64"/>
      <c r="W641" s="64"/>
      <c r="X641" s="64"/>
      <c r="Y641" s="64"/>
      <c r="Z641" s="64"/>
    </row>
    <row r="642">
      <c r="A642" s="64"/>
      <c r="B642" s="64"/>
      <c r="C642" s="64"/>
      <c r="D642" s="64"/>
      <c r="E642" s="64"/>
      <c r="F642" s="64"/>
      <c r="G642" s="64"/>
      <c r="H642" s="64"/>
      <c r="I642" s="64"/>
      <c r="J642" s="64"/>
      <c r="K642" s="64"/>
      <c r="L642" s="64"/>
      <c r="M642" s="64"/>
      <c r="N642" s="64"/>
      <c r="O642" s="64"/>
      <c r="P642" s="64"/>
      <c r="Q642" s="64"/>
      <c r="R642" s="64"/>
      <c r="S642" s="64"/>
      <c r="T642" s="64"/>
      <c r="U642" s="64"/>
      <c r="V642" s="64"/>
      <c r="W642" s="64"/>
      <c r="X642" s="64"/>
      <c r="Y642" s="64"/>
      <c r="Z642" s="64"/>
    </row>
    <row r="643">
      <c r="A643" s="64"/>
      <c r="B643" s="64"/>
      <c r="C643" s="64"/>
      <c r="D643" s="64"/>
      <c r="E643" s="64"/>
      <c r="F643" s="64"/>
      <c r="G643" s="64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64"/>
      <c r="U643" s="64"/>
      <c r="V643" s="64"/>
      <c r="W643" s="64"/>
      <c r="X643" s="64"/>
      <c r="Y643" s="64"/>
      <c r="Z643" s="64"/>
    </row>
    <row r="644">
      <c r="A644" s="64"/>
      <c r="B644" s="64"/>
      <c r="C644" s="64"/>
      <c r="D644" s="64"/>
      <c r="E644" s="64"/>
      <c r="F644" s="64"/>
      <c r="G644" s="64"/>
      <c r="H644" s="64"/>
      <c r="I644" s="64"/>
      <c r="J644" s="64"/>
      <c r="K644" s="64"/>
      <c r="L644" s="64"/>
      <c r="M644" s="64"/>
      <c r="N644" s="64"/>
      <c r="O644" s="64"/>
      <c r="P644" s="64"/>
      <c r="Q644" s="64"/>
      <c r="R644" s="64"/>
      <c r="S644" s="64"/>
      <c r="T644" s="64"/>
      <c r="U644" s="64"/>
      <c r="V644" s="64"/>
      <c r="W644" s="64"/>
      <c r="X644" s="64"/>
      <c r="Y644" s="64"/>
      <c r="Z644" s="64"/>
    </row>
    <row r="645">
      <c r="A645" s="64"/>
      <c r="B645" s="64"/>
      <c r="C645" s="64"/>
      <c r="D645" s="64"/>
      <c r="E645" s="64"/>
      <c r="F645" s="64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64"/>
      <c r="R645" s="64"/>
      <c r="S645" s="64"/>
      <c r="T645" s="64"/>
      <c r="U645" s="64"/>
      <c r="V645" s="64"/>
      <c r="W645" s="64"/>
      <c r="X645" s="64"/>
      <c r="Y645" s="64"/>
      <c r="Z645" s="64"/>
    </row>
    <row r="646">
      <c r="A646" s="64"/>
      <c r="B646" s="64"/>
      <c r="C646" s="64"/>
      <c r="D646" s="64"/>
      <c r="E646" s="64"/>
      <c r="F646" s="64"/>
      <c r="G646" s="64"/>
      <c r="H646" s="64"/>
      <c r="I646" s="64"/>
      <c r="J646" s="64"/>
      <c r="K646" s="64"/>
      <c r="L646" s="64"/>
      <c r="M646" s="64"/>
      <c r="N646" s="64"/>
      <c r="O646" s="64"/>
      <c r="P646" s="64"/>
      <c r="Q646" s="64"/>
      <c r="R646" s="64"/>
      <c r="S646" s="64"/>
      <c r="T646" s="64"/>
      <c r="U646" s="64"/>
      <c r="V646" s="64"/>
      <c r="W646" s="64"/>
      <c r="X646" s="64"/>
      <c r="Y646" s="64"/>
      <c r="Z646" s="64"/>
    </row>
    <row r="647">
      <c r="A647" s="64"/>
      <c r="B647" s="64"/>
      <c r="C647" s="64"/>
      <c r="D647" s="64"/>
      <c r="E647" s="64"/>
      <c r="F647" s="64"/>
      <c r="G647" s="64"/>
      <c r="H647" s="64"/>
      <c r="I647" s="64"/>
      <c r="J647" s="64"/>
      <c r="K647" s="64"/>
      <c r="L647" s="64"/>
      <c r="M647" s="64"/>
      <c r="N647" s="64"/>
      <c r="O647" s="64"/>
      <c r="P647" s="64"/>
      <c r="Q647" s="64"/>
      <c r="R647" s="64"/>
      <c r="S647" s="64"/>
      <c r="T647" s="64"/>
      <c r="U647" s="64"/>
      <c r="V647" s="64"/>
      <c r="W647" s="64"/>
      <c r="X647" s="64"/>
      <c r="Y647" s="64"/>
      <c r="Z647" s="64"/>
    </row>
    <row r="648">
      <c r="A648" s="64"/>
      <c r="B648" s="64"/>
      <c r="C648" s="64"/>
      <c r="D648" s="64"/>
      <c r="E648" s="64"/>
      <c r="F648" s="64"/>
      <c r="G648" s="64"/>
      <c r="H648" s="64"/>
      <c r="I648" s="64"/>
      <c r="J648" s="64"/>
      <c r="K648" s="64"/>
      <c r="L648" s="64"/>
      <c r="M648" s="64"/>
      <c r="N648" s="64"/>
      <c r="O648" s="64"/>
      <c r="P648" s="64"/>
      <c r="Q648" s="64"/>
      <c r="R648" s="64"/>
      <c r="S648" s="64"/>
      <c r="T648" s="64"/>
      <c r="U648" s="64"/>
      <c r="V648" s="64"/>
      <c r="W648" s="64"/>
      <c r="X648" s="64"/>
      <c r="Y648" s="64"/>
      <c r="Z648" s="64"/>
    </row>
    <row r="649">
      <c r="A649" s="64"/>
      <c r="B649" s="64"/>
      <c r="C649" s="64"/>
      <c r="D649" s="64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64"/>
      <c r="R649" s="64"/>
      <c r="S649" s="64"/>
      <c r="T649" s="64"/>
      <c r="U649" s="64"/>
      <c r="V649" s="64"/>
      <c r="W649" s="64"/>
      <c r="X649" s="64"/>
      <c r="Y649" s="64"/>
      <c r="Z649" s="64"/>
    </row>
    <row r="650">
      <c r="A650" s="64"/>
      <c r="B650" s="64"/>
      <c r="C650" s="64"/>
      <c r="D650" s="64"/>
      <c r="E650" s="64"/>
      <c r="F650" s="64"/>
      <c r="G650" s="64"/>
      <c r="H650" s="64"/>
      <c r="I650" s="64"/>
      <c r="J650" s="64"/>
      <c r="K650" s="64"/>
      <c r="L650" s="64"/>
      <c r="M650" s="64"/>
      <c r="N650" s="64"/>
      <c r="O650" s="64"/>
      <c r="P650" s="64"/>
      <c r="Q650" s="64"/>
      <c r="R650" s="64"/>
      <c r="S650" s="64"/>
      <c r="T650" s="64"/>
      <c r="U650" s="64"/>
      <c r="V650" s="64"/>
      <c r="W650" s="64"/>
      <c r="X650" s="64"/>
      <c r="Y650" s="64"/>
      <c r="Z650" s="64"/>
    </row>
    <row r="651">
      <c r="A651" s="64"/>
      <c r="B651" s="64"/>
      <c r="C651" s="64"/>
      <c r="D651" s="64"/>
      <c r="E651" s="64"/>
      <c r="F651" s="64"/>
      <c r="G651" s="64"/>
      <c r="H651" s="64"/>
      <c r="I651" s="64"/>
      <c r="J651" s="64"/>
      <c r="K651" s="64"/>
      <c r="L651" s="64"/>
      <c r="M651" s="64"/>
      <c r="N651" s="64"/>
      <c r="O651" s="64"/>
      <c r="P651" s="64"/>
      <c r="Q651" s="64"/>
      <c r="R651" s="64"/>
      <c r="S651" s="64"/>
      <c r="T651" s="64"/>
      <c r="U651" s="64"/>
      <c r="V651" s="64"/>
      <c r="W651" s="64"/>
      <c r="X651" s="64"/>
      <c r="Y651" s="64"/>
      <c r="Z651" s="64"/>
    </row>
    <row r="652">
      <c r="A652" s="64"/>
      <c r="B652" s="64"/>
      <c r="C652" s="64"/>
      <c r="D652" s="64"/>
      <c r="E652" s="64"/>
      <c r="F652" s="64"/>
      <c r="G652" s="64"/>
      <c r="H652" s="64"/>
      <c r="I652" s="64"/>
      <c r="J652" s="64"/>
      <c r="K652" s="64"/>
      <c r="L652" s="64"/>
      <c r="M652" s="64"/>
      <c r="N652" s="64"/>
      <c r="O652" s="64"/>
      <c r="P652" s="64"/>
      <c r="Q652" s="64"/>
      <c r="R652" s="64"/>
      <c r="S652" s="64"/>
      <c r="T652" s="64"/>
      <c r="U652" s="64"/>
      <c r="V652" s="64"/>
      <c r="W652" s="64"/>
      <c r="X652" s="64"/>
      <c r="Y652" s="64"/>
      <c r="Z652" s="64"/>
    </row>
    <row r="653">
      <c r="A653" s="64"/>
      <c r="B653" s="64"/>
      <c r="C653" s="64"/>
      <c r="D653" s="64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64"/>
      <c r="R653" s="64"/>
      <c r="S653" s="64"/>
      <c r="T653" s="64"/>
      <c r="U653" s="64"/>
      <c r="V653" s="64"/>
      <c r="W653" s="64"/>
      <c r="X653" s="64"/>
      <c r="Y653" s="64"/>
      <c r="Z653" s="64"/>
    </row>
    <row r="654">
      <c r="A654" s="64"/>
      <c r="B654" s="64"/>
      <c r="C654" s="64"/>
      <c r="D654" s="64"/>
      <c r="E654" s="64"/>
      <c r="F654" s="64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64"/>
      <c r="U654" s="64"/>
      <c r="V654" s="64"/>
      <c r="W654" s="64"/>
      <c r="X654" s="64"/>
      <c r="Y654" s="64"/>
      <c r="Z654" s="64"/>
    </row>
    <row r="655">
      <c r="A655" s="64"/>
      <c r="B655" s="64"/>
      <c r="C655" s="64"/>
      <c r="D655" s="64"/>
      <c r="E655" s="64"/>
      <c r="F655" s="64"/>
      <c r="G655" s="64"/>
      <c r="H655" s="64"/>
      <c r="I655" s="64"/>
      <c r="J655" s="64"/>
      <c r="K655" s="64"/>
      <c r="L655" s="64"/>
      <c r="M655" s="64"/>
      <c r="N655" s="64"/>
      <c r="O655" s="64"/>
      <c r="P655" s="64"/>
      <c r="Q655" s="64"/>
      <c r="R655" s="64"/>
      <c r="S655" s="64"/>
      <c r="T655" s="64"/>
      <c r="U655" s="64"/>
      <c r="V655" s="64"/>
      <c r="W655" s="64"/>
      <c r="X655" s="64"/>
      <c r="Y655" s="64"/>
      <c r="Z655" s="64"/>
    </row>
    <row r="656">
      <c r="A656" s="64"/>
      <c r="B656" s="64"/>
      <c r="C656" s="64"/>
      <c r="D656" s="64"/>
      <c r="E656" s="64"/>
      <c r="F656" s="64"/>
      <c r="G656" s="64"/>
      <c r="H656" s="64"/>
      <c r="I656" s="64"/>
      <c r="J656" s="64"/>
      <c r="K656" s="64"/>
      <c r="L656" s="64"/>
      <c r="M656" s="64"/>
      <c r="N656" s="64"/>
      <c r="O656" s="64"/>
      <c r="P656" s="64"/>
      <c r="Q656" s="64"/>
      <c r="R656" s="64"/>
      <c r="S656" s="64"/>
      <c r="T656" s="64"/>
      <c r="U656" s="64"/>
      <c r="V656" s="64"/>
      <c r="W656" s="64"/>
      <c r="X656" s="64"/>
      <c r="Y656" s="64"/>
      <c r="Z656" s="64"/>
    </row>
    <row r="657">
      <c r="A657" s="64"/>
      <c r="B657" s="64"/>
      <c r="C657" s="64"/>
      <c r="D657" s="64"/>
      <c r="E657" s="64"/>
      <c r="F657" s="64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</row>
    <row r="658">
      <c r="A658" s="64"/>
      <c r="B658" s="64"/>
      <c r="C658" s="64"/>
      <c r="D658" s="64"/>
      <c r="E658" s="64"/>
      <c r="F658" s="64"/>
      <c r="G658" s="64"/>
      <c r="H658" s="64"/>
      <c r="I658" s="64"/>
      <c r="J658" s="64"/>
      <c r="K658" s="64"/>
      <c r="L658" s="64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</row>
    <row r="659">
      <c r="A659" s="64"/>
      <c r="B659" s="64"/>
      <c r="C659" s="64"/>
      <c r="D659" s="64"/>
      <c r="E659" s="64"/>
      <c r="F659" s="64"/>
      <c r="G659" s="64"/>
      <c r="H659" s="64"/>
      <c r="I659" s="64"/>
      <c r="J659" s="64"/>
      <c r="K659" s="64"/>
      <c r="L659" s="64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</row>
    <row r="660">
      <c r="A660" s="64"/>
      <c r="B660" s="64"/>
      <c r="C660" s="64"/>
      <c r="D660" s="64"/>
      <c r="E660" s="64"/>
      <c r="F660" s="64"/>
      <c r="G660" s="64"/>
      <c r="H660" s="64"/>
      <c r="I660" s="64"/>
      <c r="J660" s="64"/>
      <c r="K660" s="64"/>
      <c r="L660" s="64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</row>
    <row r="661">
      <c r="A661" s="64"/>
      <c r="B661" s="64"/>
      <c r="C661" s="64"/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</row>
    <row r="662">
      <c r="A662" s="64"/>
      <c r="B662" s="64"/>
      <c r="C662" s="64"/>
      <c r="D662" s="64"/>
      <c r="E662" s="64"/>
      <c r="F662" s="64"/>
      <c r="G662" s="64"/>
      <c r="H662" s="64"/>
      <c r="I662" s="64"/>
      <c r="J662" s="64"/>
      <c r="K662" s="64"/>
      <c r="L662" s="64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</row>
    <row r="663">
      <c r="A663" s="64"/>
      <c r="B663" s="64"/>
      <c r="C663" s="64"/>
      <c r="D663" s="64"/>
      <c r="E663" s="64"/>
      <c r="F663" s="64"/>
      <c r="G663" s="64"/>
      <c r="H663" s="64"/>
      <c r="I663" s="64"/>
      <c r="J663" s="64"/>
      <c r="K663" s="64"/>
      <c r="L663" s="64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</row>
    <row r="664">
      <c r="A664" s="64"/>
      <c r="B664" s="64"/>
      <c r="C664" s="64"/>
      <c r="D664" s="64"/>
      <c r="E664" s="64"/>
      <c r="F664" s="64"/>
      <c r="G664" s="64"/>
      <c r="H664" s="64"/>
      <c r="I664" s="64"/>
      <c r="J664" s="64"/>
      <c r="K664" s="64"/>
      <c r="L664" s="64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</row>
    <row r="665">
      <c r="A665" s="64"/>
      <c r="B665" s="64"/>
      <c r="C665" s="64"/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64"/>
      <c r="U665" s="64"/>
      <c r="V665" s="64"/>
      <c r="W665" s="64"/>
      <c r="X665" s="64"/>
      <c r="Y665" s="64"/>
      <c r="Z665" s="64"/>
    </row>
    <row r="666">
      <c r="A666" s="64"/>
      <c r="B666" s="64"/>
      <c r="C666" s="64"/>
      <c r="D666" s="64"/>
      <c r="E666" s="64"/>
      <c r="F666" s="64"/>
      <c r="G666" s="64"/>
      <c r="H666" s="64"/>
      <c r="I666" s="64"/>
      <c r="J666" s="64"/>
      <c r="K666" s="64"/>
      <c r="L666" s="64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</row>
    <row r="667">
      <c r="A667" s="64"/>
      <c r="B667" s="64"/>
      <c r="C667" s="64"/>
      <c r="D667" s="64"/>
      <c r="E667" s="64"/>
      <c r="F667" s="64"/>
      <c r="G667" s="64"/>
      <c r="H667" s="64"/>
      <c r="I667" s="64"/>
      <c r="J667" s="64"/>
      <c r="K667" s="64"/>
      <c r="L667" s="64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</row>
    <row r="668">
      <c r="A668" s="64"/>
      <c r="B668" s="64"/>
      <c r="C668" s="64"/>
      <c r="D668" s="64"/>
      <c r="E668" s="64"/>
      <c r="F668" s="64"/>
      <c r="G668" s="64"/>
      <c r="H668" s="64"/>
      <c r="I668" s="64"/>
      <c r="J668" s="64"/>
      <c r="K668" s="64"/>
      <c r="L668" s="64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</row>
    <row r="669">
      <c r="A669" s="64"/>
      <c r="B669" s="64"/>
      <c r="C669" s="64"/>
      <c r="D669" s="64"/>
      <c r="E669" s="64"/>
      <c r="F669" s="64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64"/>
      <c r="Y669" s="64"/>
      <c r="Z669" s="64"/>
    </row>
    <row r="670">
      <c r="A670" s="64"/>
      <c r="B670" s="64"/>
      <c r="C670" s="64"/>
      <c r="D670" s="64"/>
      <c r="E670" s="64"/>
      <c r="F670" s="64"/>
      <c r="G670" s="64"/>
      <c r="H670" s="64"/>
      <c r="I670" s="64"/>
      <c r="J670" s="64"/>
      <c r="K670" s="64"/>
      <c r="L670" s="64"/>
      <c r="M670" s="64"/>
      <c r="N670" s="64"/>
      <c r="O670" s="64"/>
      <c r="P670" s="64"/>
      <c r="Q670" s="64"/>
      <c r="R670" s="64"/>
      <c r="S670" s="64"/>
      <c r="T670" s="64"/>
      <c r="U670" s="64"/>
      <c r="V670" s="64"/>
      <c r="W670" s="64"/>
      <c r="X670" s="64"/>
      <c r="Y670" s="64"/>
      <c r="Z670" s="64"/>
    </row>
    <row r="671">
      <c r="A671" s="64"/>
      <c r="B671" s="64"/>
      <c r="C671" s="64"/>
      <c r="D671" s="64"/>
      <c r="E671" s="64"/>
      <c r="F671" s="64"/>
      <c r="G671" s="64"/>
      <c r="H671" s="64"/>
      <c r="I671" s="64"/>
      <c r="J671" s="64"/>
      <c r="K671" s="64"/>
      <c r="L671" s="64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64"/>
      <c r="Y671" s="64"/>
      <c r="Z671" s="64"/>
    </row>
    <row r="672">
      <c r="A672" s="64"/>
      <c r="B672" s="64"/>
      <c r="C672" s="64"/>
      <c r="D672" s="64"/>
      <c r="E672" s="64"/>
      <c r="F672" s="64"/>
      <c r="G672" s="64"/>
      <c r="H672" s="64"/>
      <c r="I672" s="64"/>
      <c r="J672" s="64"/>
      <c r="K672" s="64"/>
      <c r="L672" s="64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64"/>
      <c r="Y672" s="64"/>
      <c r="Z672" s="64"/>
    </row>
    <row r="673">
      <c r="A673" s="64"/>
      <c r="B673" s="64"/>
      <c r="C673" s="64"/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64"/>
      <c r="Y673" s="64"/>
      <c r="Z673" s="64"/>
    </row>
    <row r="674">
      <c r="A674" s="64"/>
      <c r="B674" s="64"/>
      <c r="C674" s="64"/>
      <c r="D674" s="64"/>
      <c r="E674" s="64"/>
      <c r="F674" s="64"/>
      <c r="G674" s="64"/>
      <c r="H674" s="64"/>
      <c r="I674" s="64"/>
      <c r="J674" s="64"/>
      <c r="K674" s="64"/>
      <c r="L674" s="64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64"/>
      <c r="Y674" s="64"/>
      <c r="Z674" s="64"/>
    </row>
    <row r="675">
      <c r="A675" s="64"/>
      <c r="B675" s="64"/>
      <c r="C675" s="64"/>
      <c r="D675" s="64"/>
      <c r="E675" s="64"/>
      <c r="F675" s="64"/>
      <c r="G675" s="64"/>
      <c r="H675" s="64"/>
      <c r="I675" s="64"/>
      <c r="J675" s="64"/>
      <c r="K675" s="64"/>
      <c r="L675" s="64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64"/>
      <c r="Y675" s="64"/>
      <c r="Z675" s="64"/>
    </row>
    <row r="676">
      <c r="A676" s="64"/>
      <c r="B676" s="64"/>
      <c r="C676" s="64"/>
      <c r="D676" s="64"/>
      <c r="E676" s="64"/>
      <c r="F676" s="64"/>
      <c r="G676" s="64"/>
      <c r="H676" s="64"/>
      <c r="I676" s="64"/>
      <c r="J676" s="64"/>
      <c r="K676" s="64"/>
      <c r="L676" s="64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64"/>
      <c r="Y676" s="64"/>
      <c r="Z676" s="64"/>
    </row>
    <row r="677">
      <c r="A677" s="64"/>
      <c r="B677" s="64"/>
      <c r="C677" s="64"/>
      <c r="D677" s="64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64"/>
      <c r="P677" s="64"/>
      <c r="Q677" s="64"/>
      <c r="R677" s="64"/>
      <c r="S677" s="64"/>
      <c r="T677" s="64"/>
      <c r="U677" s="64"/>
      <c r="V677" s="64"/>
      <c r="W677" s="64"/>
      <c r="X677" s="64"/>
      <c r="Y677" s="64"/>
      <c r="Z677" s="64"/>
    </row>
    <row r="678">
      <c r="A678" s="64"/>
      <c r="B678" s="64"/>
      <c r="C678" s="64"/>
      <c r="D678" s="64"/>
      <c r="E678" s="64"/>
      <c r="F678" s="64"/>
      <c r="G678" s="64"/>
      <c r="H678" s="64"/>
      <c r="I678" s="64"/>
      <c r="J678" s="64"/>
      <c r="K678" s="64"/>
      <c r="L678" s="64"/>
      <c r="M678" s="64"/>
      <c r="N678" s="64"/>
      <c r="O678" s="64"/>
      <c r="P678" s="64"/>
      <c r="Q678" s="64"/>
      <c r="R678" s="64"/>
      <c r="S678" s="64"/>
      <c r="T678" s="64"/>
      <c r="U678" s="64"/>
      <c r="V678" s="64"/>
      <c r="W678" s="64"/>
      <c r="X678" s="64"/>
      <c r="Y678" s="64"/>
      <c r="Z678" s="64"/>
    </row>
    <row r="679">
      <c r="A679" s="64"/>
      <c r="B679" s="64"/>
      <c r="C679" s="64"/>
      <c r="D679" s="64"/>
      <c r="E679" s="64"/>
      <c r="F679" s="64"/>
      <c r="G679" s="64"/>
      <c r="H679" s="64"/>
      <c r="I679" s="64"/>
      <c r="J679" s="64"/>
      <c r="K679" s="64"/>
      <c r="L679" s="64"/>
      <c r="M679" s="64"/>
      <c r="N679" s="64"/>
      <c r="O679" s="64"/>
      <c r="P679" s="64"/>
      <c r="Q679" s="64"/>
      <c r="R679" s="64"/>
      <c r="S679" s="64"/>
      <c r="T679" s="64"/>
      <c r="U679" s="64"/>
      <c r="V679" s="64"/>
      <c r="W679" s="64"/>
      <c r="X679" s="64"/>
      <c r="Y679" s="64"/>
      <c r="Z679" s="64"/>
    </row>
    <row r="680">
      <c r="A680" s="64"/>
      <c r="B680" s="64"/>
      <c r="C680" s="64"/>
      <c r="D680" s="64"/>
      <c r="E680" s="64"/>
      <c r="F680" s="64"/>
      <c r="G680" s="64"/>
      <c r="H680" s="64"/>
      <c r="I680" s="64"/>
      <c r="J680" s="64"/>
      <c r="K680" s="64"/>
      <c r="L680" s="64"/>
      <c r="M680" s="64"/>
      <c r="N680" s="64"/>
      <c r="O680" s="64"/>
      <c r="P680" s="64"/>
      <c r="Q680" s="64"/>
      <c r="R680" s="64"/>
      <c r="S680" s="64"/>
      <c r="T680" s="64"/>
      <c r="U680" s="64"/>
      <c r="V680" s="64"/>
      <c r="W680" s="64"/>
      <c r="X680" s="64"/>
      <c r="Y680" s="64"/>
      <c r="Z680" s="64"/>
    </row>
    <row r="681">
      <c r="A681" s="64"/>
      <c r="B681" s="64"/>
      <c r="C681" s="64"/>
      <c r="D681" s="64"/>
      <c r="E681" s="64"/>
      <c r="F681" s="64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64"/>
      <c r="U681" s="64"/>
      <c r="V681" s="64"/>
      <c r="W681" s="64"/>
      <c r="X681" s="64"/>
      <c r="Y681" s="64"/>
      <c r="Z681" s="64"/>
    </row>
    <row r="682">
      <c r="A682" s="64"/>
      <c r="B682" s="64"/>
      <c r="C682" s="64"/>
      <c r="D682" s="64"/>
      <c r="E682" s="64"/>
      <c r="F682" s="64"/>
      <c r="G682" s="64"/>
      <c r="H682" s="64"/>
      <c r="I682" s="64"/>
      <c r="J682" s="64"/>
      <c r="K682" s="64"/>
      <c r="L682" s="64"/>
      <c r="M682" s="64"/>
      <c r="N682" s="64"/>
      <c r="O682" s="64"/>
      <c r="P682" s="64"/>
      <c r="Q682" s="64"/>
      <c r="R682" s="64"/>
      <c r="S682" s="64"/>
      <c r="T682" s="64"/>
      <c r="U682" s="64"/>
      <c r="V682" s="64"/>
      <c r="W682" s="64"/>
      <c r="X682" s="64"/>
      <c r="Y682" s="64"/>
      <c r="Z682" s="64"/>
    </row>
    <row r="683">
      <c r="A683" s="64"/>
      <c r="B683" s="64"/>
      <c r="C683" s="64"/>
      <c r="D683" s="64"/>
      <c r="E683" s="64"/>
      <c r="F683" s="64"/>
      <c r="G683" s="64"/>
      <c r="H683" s="64"/>
      <c r="I683" s="64"/>
      <c r="J683" s="64"/>
      <c r="K683" s="64"/>
      <c r="L683" s="64"/>
      <c r="M683" s="64"/>
      <c r="N683" s="64"/>
      <c r="O683" s="64"/>
      <c r="P683" s="64"/>
      <c r="Q683" s="64"/>
      <c r="R683" s="64"/>
      <c r="S683" s="64"/>
      <c r="T683" s="64"/>
      <c r="U683" s="64"/>
      <c r="V683" s="64"/>
      <c r="W683" s="64"/>
      <c r="X683" s="64"/>
      <c r="Y683" s="64"/>
      <c r="Z683" s="64"/>
    </row>
    <row r="684">
      <c r="A684" s="64"/>
      <c r="B684" s="64"/>
      <c r="C684" s="64"/>
      <c r="D684" s="64"/>
      <c r="E684" s="64"/>
      <c r="F684" s="64"/>
      <c r="G684" s="64"/>
      <c r="H684" s="64"/>
      <c r="I684" s="64"/>
      <c r="J684" s="64"/>
      <c r="K684" s="64"/>
      <c r="L684" s="64"/>
      <c r="M684" s="64"/>
      <c r="N684" s="64"/>
      <c r="O684" s="64"/>
      <c r="P684" s="64"/>
      <c r="Q684" s="64"/>
      <c r="R684" s="64"/>
      <c r="S684" s="64"/>
      <c r="T684" s="64"/>
      <c r="U684" s="64"/>
      <c r="V684" s="64"/>
      <c r="W684" s="64"/>
      <c r="X684" s="64"/>
      <c r="Y684" s="64"/>
      <c r="Z684" s="64"/>
    </row>
    <row r="685">
      <c r="A685" s="64"/>
      <c r="B685" s="64"/>
      <c r="C685" s="64"/>
      <c r="D685" s="64"/>
      <c r="E685" s="64"/>
      <c r="F685" s="64"/>
      <c r="G685" s="64"/>
      <c r="H685" s="64"/>
      <c r="I685" s="64"/>
      <c r="J685" s="64"/>
      <c r="K685" s="64"/>
      <c r="L685" s="64"/>
      <c r="M685" s="64"/>
      <c r="N685" s="64"/>
      <c r="O685" s="64"/>
      <c r="P685" s="64"/>
      <c r="Q685" s="64"/>
      <c r="R685" s="64"/>
      <c r="S685" s="64"/>
      <c r="T685" s="64"/>
      <c r="U685" s="64"/>
      <c r="V685" s="64"/>
      <c r="W685" s="64"/>
      <c r="X685" s="64"/>
      <c r="Y685" s="64"/>
      <c r="Z685" s="64"/>
    </row>
    <row r="686">
      <c r="A686" s="64"/>
      <c r="B686" s="64"/>
      <c r="C686" s="64"/>
      <c r="D686" s="64"/>
      <c r="E686" s="64"/>
      <c r="F686" s="64"/>
      <c r="G686" s="64"/>
      <c r="H686" s="64"/>
      <c r="I686" s="64"/>
      <c r="J686" s="64"/>
      <c r="K686" s="64"/>
      <c r="L686" s="64"/>
      <c r="M686" s="64"/>
      <c r="N686" s="64"/>
      <c r="O686" s="64"/>
      <c r="P686" s="64"/>
      <c r="Q686" s="64"/>
      <c r="R686" s="64"/>
      <c r="S686" s="64"/>
      <c r="T686" s="64"/>
      <c r="U686" s="64"/>
      <c r="V686" s="64"/>
      <c r="W686" s="64"/>
      <c r="X686" s="64"/>
      <c r="Y686" s="64"/>
      <c r="Z686" s="64"/>
    </row>
    <row r="687">
      <c r="A687" s="64"/>
      <c r="B687" s="64"/>
      <c r="C687" s="64"/>
      <c r="D687" s="64"/>
      <c r="E687" s="64"/>
      <c r="F687" s="64"/>
      <c r="G687" s="64"/>
      <c r="H687" s="64"/>
      <c r="I687" s="64"/>
      <c r="J687" s="64"/>
      <c r="K687" s="64"/>
      <c r="L687" s="64"/>
      <c r="M687" s="64"/>
      <c r="N687" s="64"/>
      <c r="O687" s="64"/>
      <c r="P687" s="64"/>
      <c r="Q687" s="64"/>
      <c r="R687" s="64"/>
      <c r="S687" s="64"/>
      <c r="T687" s="64"/>
      <c r="U687" s="64"/>
      <c r="V687" s="64"/>
      <c r="W687" s="64"/>
      <c r="X687" s="64"/>
      <c r="Y687" s="64"/>
      <c r="Z687" s="64"/>
    </row>
    <row r="688">
      <c r="A688" s="64"/>
      <c r="B688" s="64"/>
      <c r="C688" s="64"/>
      <c r="D688" s="64"/>
      <c r="E688" s="64"/>
      <c r="F688" s="64"/>
      <c r="G688" s="64"/>
      <c r="H688" s="64"/>
      <c r="I688" s="64"/>
      <c r="J688" s="64"/>
      <c r="K688" s="64"/>
      <c r="L688" s="64"/>
      <c r="M688" s="64"/>
      <c r="N688" s="64"/>
      <c r="O688" s="64"/>
      <c r="P688" s="64"/>
      <c r="Q688" s="64"/>
      <c r="R688" s="64"/>
      <c r="S688" s="64"/>
      <c r="T688" s="64"/>
      <c r="U688" s="64"/>
      <c r="V688" s="64"/>
      <c r="W688" s="64"/>
      <c r="X688" s="64"/>
      <c r="Y688" s="64"/>
      <c r="Z688" s="64"/>
    </row>
    <row r="689">
      <c r="A689" s="64"/>
      <c r="B689" s="64"/>
      <c r="C689" s="64"/>
      <c r="D689" s="64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64"/>
      <c r="U689" s="64"/>
      <c r="V689" s="64"/>
      <c r="W689" s="64"/>
      <c r="X689" s="64"/>
      <c r="Y689" s="64"/>
      <c r="Z689" s="64"/>
    </row>
    <row r="690">
      <c r="A690" s="64"/>
      <c r="B690" s="64"/>
      <c r="C690" s="64"/>
      <c r="D690" s="64"/>
      <c r="E690" s="64"/>
      <c r="F690" s="64"/>
      <c r="G690" s="64"/>
      <c r="H690" s="64"/>
      <c r="I690" s="64"/>
      <c r="J690" s="64"/>
      <c r="K690" s="64"/>
      <c r="L690" s="64"/>
      <c r="M690" s="64"/>
      <c r="N690" s="64"/>
      <c r="O690" s="64"/>
      <c r="P690" s="64"/>
      <c r="Q690" s="64"/>
      <c r="R690" s="64"/>
      <c r="S690" s="64"/>
      <c r="T690" s="64"/>
      <c r="U690" s="64"/>
      <c r="V690" s="64"/>
      <c r="W690" s="64"/>
      <c r="X690" s="64"/>
      <c r="Y690" s="64"/>
      <c r="Z690" s="64"/>
    </row>
    <row r="691">
      <c r="A691" s="64"/>
      <c r="B691" s="64"/>
      <c r="C691" s="64"/>
      <c r="D691" s="64"/>
      <c r="E691" s="64"/>
      <c r="F691" s="64"/>
      <c r="G691" s="64"/>
      <c r="H691" s="64"/>
      <c r="I691" s="64"/>
      <c r="J691" s="64"/>
      <c r="K691" s="64"/>
      <c r="L691" s="64"/>
      <c r="M691" s="64"/>
      <c r="N691" s="64"/>
      <c r="O691" s="64"/>
      <c r="P691" s="64"/>
      <c r="Q691" s="64"/>
      <c r="R691" s="64"/>
      <c r="S691" s="64"/>
      <c r="T691" s="64"/>
      <c r="U691" s="64"/>
      <c r="V691" s="64"/>
      <c r="W691" s="64"/>
      <c r="X691" s="64"/>
      <c r="Y691" s="64"/>
      <c r="Z691" s="64"/>
    </row>
    <row r="692">
      <c r="A692" s="64"/>
      <c r="B692" s="64"/>
      <c r="C692" s="64"/>
      <c r="D692" s="64"/>
      <c r="E692" s="64"/>
      <c r="F692" s="64"/>
      <c r="G692" s="64"/>
      <c r="H692" s="64"/>
      <c r="I692" s="64"/>
      <c r="J692" s="64"/>
      <c r="K692" s="64"/>
      <c r="L692" s="64"/>
      <c r="M692" s="64"/>
      <c r="N692" s="64"/>
      <c r="O692" s="64"/>
      <c r="P692" s="64"/>
      <c r="Q692" s="64"/>
      <c r="R692" s="64"/>
      <c r="S692" s="64"/>
      <c r="T692" s="64"/>
      <c r="U692" s="64"/>
      <c r="V692" s="64"/>
      <c r="W692" s="64"/>
      <c r="X692" s="64"/>
      <c r="Y692" s="64"/>
      <c r="Z692" s="64"/>
    </row>
    <row r="693">
      <c r="A693" s="64"/>
      <c r="B693" s="64"/>
      <c r="C693" s="64"/>
      <c r="D693" s="64"/>
      <c r="E693" s="64"/>
      <c r="F693" s="64"/>
      <c r="G693" s="64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64"/>
      <c r="U693" s="64"/>
      <c r="V693" s="64"/>
      <c r="W693" s="64"/>
      <c r="X693" s="64"/>
      <c r="Y693" s="64"/>
      <c r="Z693" s="64"/>
    </row>
    <row r="694">
      <c r="A694" s="64"/>
      <c r="B694" s="64"/>
      <c r="C694" s="64"/>
      <c r="D694" s="64"/>
      <c r="E694" s="64"/>
      <c r="F694" s="64"/>
      <c r="G694" s="64"/>
      <c r="H694" s="64"/>
      <c r="I694" s="64"/>
      <c r="J694" s="64"/>
      <c r="K694" s="64"/>
      <c r="L694" s="64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</row>
    <row r="695">
      <c r="A695" s="64"/>
      <c r="B695" s="64"/>
      <c r="C695" s="64"/>
      <c r="D695" s="64"/>
      <c r="E695" s="64"/>
      <c r="F695" s="64"/>
      <c r="G695" s="64"/>
      <c r="H695" s="64"/>
      <c r="I695" s="64"/>
      <c r="J695" s="64"/>
      <c r="K695" s="64"/>
      <c r="L695" s="64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</row>
    <row r="696">
      <c r="A696" s="64"/>
      <c r="B696" s="64"/>
      <c r="C696" s="64"/>
      <c r="D696" s="64"/>
      <c r="E696" s="64"/>
      <c r="F696" s="64"/>
      <c r="G696" s="64"/>
      <c r="H696" s="64"/>
      <c r="I696" s="64"/>
      <c r="J696" s="64"/>
      <c r="K696" s="64"/>
      <c r="L696" s="64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</row>
    <row r="697">
      <c r="A697" s="64"/>
      <c r="B697" s="64"/>
      <c r="C697" s="64"/>
      <c r="D697" s="64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</row>
    <row r="698">
      <c r="A698" s="64"/>
      <c r="B698" s="64"/>
      <c r="C698" s="64"/>
      <c r="D698" s="64"/>
      <c r="E698" s="64"/>
      <c r="F698" s="64"/>
      <c r="G698" s="64"/>
      <c r="H698" s="64"/>
      <c r="I698" s="64"/>
      <c r="J698" s="64"/>
      <c r="K698" s="64"/>
      <c r="L698" s="64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</row>
    <row r="699">
      <c r="A699" s="64"/>
      <c r="B699" s="64"/>
      <c r="C699" s="64"/>
      <c r="D699" s="64"/>
      <c r="E699" s="64"/>
      <c r="F699" s="64"/>
      <c r="G699" s="64"/>
      <c r="H699" s="64"/>
      <c r="I699" s="64"/>
      <c r="J699" s="64"/>
      <c r="K699" s="64"/>
      <c r="L699" s="64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</row>
    <row r="700">
      <c r="A700" s="64"/>
      <c r="B700" s="64"/>
      <c r="C700" s="64"/>
      <c r="D700" s="64"/>
      <c r="E700" s="64"/>
      <c r="F700" s="64"/>
      <c r="G700" s="64"/>
      <c r="H700" s="64"/>
      <c r="I700" s="64"/>
      <c r="J700" s="64"/>
      <c r="K700" s="64"/>
      <c r="L700" s="64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</row>
    <row r="701">
      <c r="A701" s="64"/>
      <c r="B701" s="64"/>
      <c r="C701" s="64"/>
      <c r="D701" s="64"/>
      <c r="E701" s="64"/>
      <c r="F701" s="64"/>
      <c r="G701" s="64"/>
      <c r="H701" s="64"/>
      <c r="I701" s="64"/>
      <c r="J701" s="64"/>
      <c r="K701" s="64"/>
      <c r="L701" s="64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</row>
    <row r="702">
      <c r="A702" s="64"/>
      <c r="B702" s="64"/>
      <c r="C702" s="64"/>
      <c r="D702" s="64"/>
      <c r="E702" s="64"/>
      <c r="F702" s="64"/>
      <c r="G702" s="64"/>
      <c r="H702" s="64"/>
      <c r="I702" s="64"/>
      <c r="J702" s="64"/>
      <c r="K702" s="64"/>
      <c r="L702" s="64"/>
      <c r="M702" s="64"/>
      <c r="N702" s="64"/>
      <c r="O702" s="64"/>
      <c r="P702" s="64"/>
      <c r="Q702" s="64"/>
      <c r="R702" s="64"/>
      <c r="S702" s="64"/>
      <c r="T702" s="64"/>
      <c r="U702" s="64"/>
      <c r="V702" s="64"/>
      <c r="W702" s="64"/>
      <c r="X702" s="64"/>
      <c r="Y702" s="64"/>
      <c r="Z702" s="64"/>
    </row>
    <row r="703">
      <c r="A703" s="64"/>
      <c r="B703" s="64"/>
      <c r="C703" s="64"/>
      <c r="D703" s="64"/>
      <c r="E703" s="64"/>
      <c r="F703" s="64"/>
      <c r="G703" s="64"/>
      <c r="H703" s="64"/>
      <c r="I703" s="64"/>
      <c r="J703" s="64"/>
      <c r="K703" s="64"/>
      <c r="L703" s="64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</row>
    <row r="704">
      <c r="A704" s="64"/>
      <c r="B704" s="64"/>
      <c r="C704" s="64"/>
      <c r="D704" s="64"/>
      <c r="E704" s="64"/>
      <c r="F704" s="64"/>
      <c r="G704" s="64"/>
      <c r="H704" s="64"/>
      <c r="I704" s="64"/>
      <c r="J704" s="64"/>
      <c r="K704" s="64"/>
      <c r="L704" s="64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</row>
    <row r="705">
      <c r="A705" s="64"/>
      <c r="B705" s="64"/>
      <c r="C705" s="64"/>
      <c r="D705" s="64"/>
      <c r="E705" s="64"/>
      <c r="F705" s="64"/>
      <c r="G705" s="64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</row>
    <row r="706">
      <c r="A706" s="64"/>
      <c r="B706" s="64"/>
      <c r="C706" s="64"/>
      <c r="D706" s="64"/>
      <c r="E706" s="64"/>
      <c r="F706" s="64"/>
      <c r="G706" s="64"/>
      <c r="H706" s="64"/>
      <c r="I706" s="64"/>
      <c r="J706" s="64"/>
      <c r="K706" s="64"/>
      <c r="L706" s="64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64"/>
      <c r="Y706" s="64"/>
      <c r="Z706" s="64"/>
    </row>
    <row r="707">
      <c r="A707" s="64"/>
      <c r="B707" s="64"/>
      <c r="C707" s="64"/>
      <c r="D707" s="64"/>
      <c r="E707" s="64"/>
      <c r="F707" s="64"/>
      <c r="G707" s="64"/>
      <c r="H707" s="64"/>
      <c r="I707" s="64"/>
      <c r="J707" s="64"/>
      <c r="K707" s="64"/>
      <c r="L707" s="64"/>
      <c r="M707" s="64"/>
      <c r="N707" s="64"/>
      <c r="O707" s="64"/>
      <c r="P707" s="64"/>
      <c r="Q707" s="64"/>
      <c r="R707" s="64"/>
      <c r="S707" s="64"/>
      <c r="T707" s="64"/>
      <c r="U707" s="64"/>
      <c r="V707" s="64"/>
      <c r="W707" s="64"/>
      <c r="X707" s="64"/>
      <c r="Y707" s="64"/>
      <c r="Z707" s="64"/>
    </row>
    <row r="708">
      <c r="A708" s="64"/>
      <c r="B708" s="64"/>
      <c r="C708" s="64"/>
      <c r="D708" s="64"/>
      <c r="E708" s="64"/>
      <c r="F708" s="64"/>
      <c r="G708" s="64"/>
      <c r="H708" s="64"/>
      <c r="I708" s="64"/>
      <c r="J708" s="64"/>
      <c r="K708" s="64"/>
      <c r="L708" s="64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64"/>
      <c r="Y708" s="64"/>
      <c r="Z708" s="64"/>
    </row>
    <row r="709">
      <c r="A709" s="64"/>
      <c r="B709" s="64"/>
      <c r="C709" s="64"/>
      <c r="D709" s="64"/>
      <c r="E709" s="64"/>
      <c r="F709" s="64"/>
      <c r="G709" s="64"/>
      <c r="H709" s="64"/>
      <c r="I709" s="64"/>
      <c r="J709" s="64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</row>
    <row r="710">
      <c r="A710" s="64"/>
      <c r="B710" s="64"/>
      <c r="C710" s="64"/>
      <c r="D710" s="64"/>
      <c r="E710" s="64"/>
      <c r="F710" s="64"/>
      <c r="G710" s="64"/>
      <c r="H710" s="64"/>
      <c r="I710" s="64"/>
      <c r="J710" s="64"/>
      <c r="K710" s="64"/>
      <c r="L710" s="64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64"/>
      <c r="Y710" s="64"/>
      <c r="Z710" s="64"/>
    </row>
    <row r="711">
      <c r="A711" s="64"/>
      <c r="B711" s="64"/>
      <c r="C711" s="64"/>
      <c r="D711" s="64"/>
      <c r="E711" s="64"/>
      <c r="F711" s="64"/>
      <c r="G711" s="64"/>
      <c r="H711" s="64"/>
      <c r="I711" s="64"/>
      <c r="J711" s="64"/>
      <c r="K711" s="64"/>
      <c r="L711" s="64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64"/>
      <c r="Y711" s="64"/>
      <c r="Z711" s="64"/>
    </row>
    <row r="712">
      <c r="A712" s="64"/>
      <c r="B712" s="64"/>
      <c r="C712" s="64"/>
      <c r="D712" s="64"/>
      <c r="E712" s="64"/>
      <c r="F712" s="64"/>
      <c r="G712" s="64"/>
      <c r="H712" s="64"/>
      <c r="I712" s="64"/>
      <c r="J712" s="64"/>
      <c r="K712" s="64"/>
      <c r="L712" s="64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64"/>
      <c r="Y712" s="64"/>
      <c r="Z712" s="64"/>
    </row>
    <row r="713">
      <c r="A713" s="64"/>
      <c r="B713" s="64"/>
      <c r="C713" s="64"/>
      <c r="D713" s="64"/>
      <c r="E713" s="64"/>
      <c r="F713" s="64"/>
      <c r="G713" s="64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64"/>
      <c r="Y713" s="64"/>
      <c r="Z713" s="64"/>
    </row>
    <row r="714">
      <c r="A714" s="64"/>
      <c r="B714" s="64"/>
      <c r="C714" s="64"/>
      <c r="D714" s="64"/>
      <c r="E714" s="64"/>
      <c r="F714" s="64"/>
      <c r="G714" s="64"/>
      <c r="H714" s="64"/>
      <c r="I714" s="64"/>
      <c r="J714" s="64"/>
      <c r="K714" s="64"/>
      <c r="L714" s="64"/>
      <c r="M714" s="64"/>
      <c r="N714" s="64"/>
      <c r="O714" s="64"/>
      <c r="P714" s="64"/>
      <c r="Q714" s="64"/>
      <c r="R714" s="64"/>
      <c r="S714" s="64"/>
      <c r="T714" s="64"/>
      <c r="U714" s="64"/>
      <c r="V714" s="64"/>
      <c r="W714" s="64"/>
      <c r="X714" s="64"/>
      <c r="Y714" s="64"/>
      <c r="Z714" s="64"/>
    </row>
    <row r="715">
      <c r="A715" s="64"/>
      <c r="B715" s="64"/>
      <c r="C715" s="64"/>
      <c r="D715" s="64"/>
      <c r="E715" s="64"/>
      <c r="F715" s="64"/>
      <c r="G715" s="64"/>
      <c r="H715" s="64"/>
      <c r="I715" s="64"/>
      <c r="J715" s="64"/>
      <c r="K715" s="64"/>
      <c r="L715" s="64"/>
      <c r="M715" s="64"/>
      <c r="N715" s="64"/>
      <c r="O715" s="64"/>
      <c r="P715" s="64"/>
      <c r="Q715" s="64"/>
      <c r="R715" s="64"/>
      <c r="S715" s="64"/>
      <c r="T715" s="64"/>
      <c r="U715" s="64"/>
      <c r="V715" s="64"/>
      <c r="W715" s="64"/>
      <c r="X715" s="64"/>
      <c r="Y715" s="64"/>
      <c r="Z715" s="64"/>
    </row>
    <row r="716">
      <c r="A716" s="64"/>
      <c r="B716" s="64"/>
      <c r="C716" s="64"/>
      <c r="D716" s="64"/>
      <c r="E716" s="64"/>
      <c r="F716" s="64"/>
      <c r="G716" s="64"/>
      <c r="H716" s="64"/>
      <c r="I716" s="64"/>
      <c r="J716" s="64"/>
      <c r="K716" s="64"/>
      <c r="L716" s="64"/>
      <c r="M716" s="64"/>
      <c r="N716" s="64"/>
      <c r="O716" s="64"/>
      <c r="P716" s="64"/>
      <c r="Q716" s="64"/>
      <c r="R716" s="64"/>
      <c r="S716" s="64"/>
      <c r="T716" s="64"/>
      <c r="U716" s="64"/>
      <c r="V716" s="64"/>
      <c r="W716" s="64"/>
      <c r="X716" s="64"/>
      <c r="Y716" s="64"/>
      <c r="Z716" s="64"/>
    </row>
    <row r="717">
      <c r="A717" s="64"/>
      <c r="B717" s="64"/>
      <c r="C717" s="64"/>
      <c r="D717" s="64"/>
      <c r="E717" s="64"/>
      <c r="F717" s="64"/>
      <c r="G717" s="64"/>
      <c r="H717" s="64"/>
      <c r="I717" s="64"/>
      <c r="J717" s="64"/>
      <c r="K717" s="64"/>
      <c r="L717" s="64"/>
      <c r="M717" s="64"/>
      <c r="N717" s="64"/>
      <c r="O717" s="64"/>
      <c r="P717" s="64"/>
      <c r="Q717" s="64"/>
      <c r="R717" s="64"/>
      <c r="S717" s="64"/>
      <c r="T717" s="64"/>
      <c r="U717" s="64"/>
      <c r="V717" s="64"/>
      <c r="W717" s="64"/>
      <c r="X717" s="64"/>
      <c r="Y717" s="64"/>
      <c r="Z717" s="64"/>
    </row>
    <row r="718">
      <c r="A718" s="64"/>
      <c r="B718" s="64"/>
      <c r="C718" s="64"/>
      <c r="D718" s="64"/>
      <c r="E718" s="64"/>
      <c r="F718" s="64"/>
      <c r="G718" s="64"/>
      <c r="H718" s="64"/>
      <c r="I718" s="64"/>
      <c r="J718" s="64"/>
      <c r="K718" s="64"/>
      <c r="L718" s="64"/>
      <c r="M718" s="64"/>
      <c r="N718" s="64"/>
      <c r="O718" s="64"/>
      <c r="P718" s="64"/>
      <c r="Q718" s="64"/>
      <c r="R718" s="64"/>
      <c r="S718" s="64"/>
      <c r="T718" s="64"/>
      <c r="U718" s="64"/>
      <c r="V718" s="64"/>
      <c r="W718" s="64"/>
      <c r="X718" s="64"/>
      <c r="Y718" s="64"/>
      <c r="Z718" s="64"/>
    </row>
    <row r="719">
      <c r="A719" s="64"/>
      <c r="B719" s="64"/>
      <c r="C719" s="64"/>
      <c r="D719" s="64"/>
      <c r="E719" s="64"/>
      <c r="F719" s="64"/>
      <c r="G719" s="64"/>
      <c r="H719" s="64"/>
      <c r="I719" s="64"/>
      <c r="J719" s="64"/>
      <c r="K719" s="64"/>
      <c r="L719" s="64"/>
      <c r="M719" s="64"/>
      <c r="N719" s="64"/>
      <c r="O719" s="64"/>
      <c r="P719" s="64"/>
      <c r="Q719" s="64"/>
      <c r="R719" s="64"/>
      <c r="S719" s="64"/>
      <c r="T719" s="64"/>
      <c r="U719" s="64"/>
      <c r="V719" s="64"/>
      <c r="W719" s="64"/>
      <c r="X719" s="64"/>
      <c r="Y719" s="64"/>
      <c r="Z719" s="64"/>
    </row>
    <row r="720">
      <c r="A720" s="64"/>
      <c r="B720" s="64"/>
      <c r="C720" s="64"/>
      <c r="D720" s="64"/>
      <c r="E720" s="64"/>
      <c r="F720" s="64"/>
      <c r="G720" s="64"/>
      <c r="H720" s="64"/>
      <c r="I720" s="64"/>
      <c r="J720" s="64"/>
      <c r="K720" s="64"/>
      <c r="L720" s="64"/>
      <c r="M720" s="64"/>
      <c r="N720" s="64"/>
      <c r="O720" s="64"/>
      <c r="P720" s="64"/>
      <c r="Q720" s="64"/>
      <c r="R720" s="64"/>
      <c r="S720" s="64"/>
      <c r="T720" s="64"/>
      <c r="U720" s="64"/>
      <c r="V720" s="64"/>
      <c r="W720" s="64"/>
      <c r="X720" s="64"/>
      <c r="Y720" s="64"/>
      <c r="Z720" s="64"/>
    </row>
    <row r="721">
      <c r="A721" s="64"/>
      <c r="B721" s="64"/>
      <c r="C721" s="64"/>
      <c r="D721" s="64"/>
      <c r="E721" s="64"/>
      <c r="F721" s="64"/>
      <c r="G721" s="64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64"/>
      <c r="U721" s="64"/>
      <c r="V721" s="64"/>
      <c r="W721" s="64"/>
      <c r="X721" s="64"/>
      <c r="Y721" s="64"/>
      <c r="Z721" s="64"/>
    </row>
    <row r="722">
      <c r="A722" s="64"/>
      <c r="B722" s="64"/>
      <c r="C722" s="64"/>
      <c r="D722" s="64"/>
      <c r="E722" s="64"/>
      <c r="F722" s="64"/>
      <c r="G722" s="64"/>
      <c r="H722" s="64"/>
      <c r="I722" s="64"/>
      <c r="J722" s="64"/>
      <c r="K722" s="64"/>
      <c r="L722" s="64"/>
      <c r="M722" s="64"/>
      <c r="N722" s="64"/>
      <c r="O722" s="64"/>
      <c r="P722" s="64"/>
      <c r="Q722" s="64"/>
      <c r="R722" s="64"/>
      <c r="S722" s="64"/>
      <c r="T722" s="64"/>
      <c r="U722" s="64"/>
      <c r="V722" s="64"/>
      <c r="W722" s="64"/>
      <c r="X722" s="64"/>
      <c r="Y722" s="64"/>
      <c r="Z722" s="64"/>
    </row>
    <row r="723">
      <c r="A723" s="64"/>
      <c r="B723" s="64"/>
      <c r="C723" s="64"/>
      <c r="D723" s="64"/>
      <c r="E723" s="64"/>
      <c r="F723" s="64"/>
      <c r="G723" s="64"/>
      <c r="H723" s="64"/>
      <c r="I723" s="64"/>
      <c r="J723" s="64"/>
      <c r="K723" s="64"/>
      <c r="L723" s="64"/>
      <c r="M723" s="64"/>
      <c r="N723" s="64"/>
      <c r="O723" s="64"/>
      <c r="P723" s="64"/>
      <c r="Q723" s="64"/>
      <c r="R723" s="64"/>
      <c r="S723" s="64"/>
      <c r="T723" s="64"/>
      <c r="U723" s="64"/>
      <c r="V723" s="64"/>
      <c r="W723" s="64"/>
      <c r="X723" s="64"/>
      <c r="Y723" s="64"/>
      <c r="Z723" s="64"/>
    </row>
    <row r="724">
      <c r="A724" s="64"/>
      <c r="B724" s="64"/>
      <c r="C724" s="64"/>
      <c r="D724" s="64"/>
      <c r="E724" s="64"/>
      <c r="F724" s="64"/>
      <c r="G724" s="64"/>
      <c r="H724" s="64"/>
      <c r="I724" s="64"/>
      <c r="J724" s="64"/>
      <c r="K724" s="64"/>
      <c r="L724" s="64"/>
      <c r="M724" s="64"/>
      <c r="N724" s="64"/>
      <c r="O724" s="64"/>
      <c r="P724" s="64"/>
      <c r="Q724" s="64"/>
      <c r="R724" s="64"/>
      <c r="S724" s="64"/>
      <c r="T724" s="64"/>
      <c r="U724" s="64"/>
      <c r="V724" s="64"/>
      <c r="W724" s="64"/>
      <c r="X724" s="64"/>
      <c r="Y724" s="64"/>
      <c r="Z724" s="64"/>
    </row>
    <row r="725">
      <c r="A725" s="64"/>
      <c r="B725" s="64"/>
      <c r="C725" s="64"/>
      <c r="D725" s="64"/>
      <c r="E725" s="64"/>
      <c r="F725" s="64"/>
      <c r="G725" s="64"/>
      <c r="H725" s="64"/>
      <c r="I725" s="64"/>
      <c r="J725" s="64"/>
      <c r="K725" s="64"/>
      <c r="L725" s="64"/>
      <c r="M725" s="64"/>
      <c r="N725" s="64"/>
      <c r="O725" s="64"/>
      <c r="P725" s="64"/>
      <c r="Q725" s="64"/>
      <c r="R725" s="64"/>
      <c r="S725" s="64"/>
      <c r="T725" s="64"/>
      <c r="U725" s="64"/>
      <c r="V725" s="64"/>
      <c r="W725" s="64"/>
      <c r="X725" s="64"/>
      <c r="Y725" s="64"/>
      <c r="Z725" s="64"/>
    </row>
    <row r="726">
      <c r="A726" s="64"/>
      <c r="B726" s="64"/>
      <c r="C726" s="64"/>
      <c r="D726" s="64"/>
      <c r="E726" s="64"/>
      <c r="F726" s="64"/>
      <c r="G726" s="64"/>
      <c r="H726" s="64"/>
      <c r="I726" s="64"/>
      <c r="J726" s="64"/>
      <c r="K726" s="64"/>
      <c r="L726" s="64"/>
      <c r="M726" s="64"/>
      <c r="N726" s="64"/>
      <c r="O726" s="64"/>
      <c r="P726" s="64"/>
      <c r="Q726" s="64"/>
      <c r="R726" s="64"/>
      <c r="S726" s="64"/>
      <c r="T726" s="64"/>
      <c r="U726" s="64"/>
      <c r="V726" s="64"/>
      <c r="W726" s="64"/>
      <c r="X726" s="64"/>
      <c r="Y726" s="64"/>
      <c r="Z726" s="64"/>
    </row>
    <row r="727">
      <c r="A727" s="64"/>
      <c r="B727" s="64"/>
      <c r="C727" s="64"/>
      <c r="D727" s="64"/>
      <c r="E727" s="64"/>
      <c r="F727" s="64"/>
      <c r="G727" s="64"/>
      <c r="H727" s="64"/>
      <c r="I727" s="64"/>
      <c r="J727" s="64"/>
      <c r="K727" s="64"/>
      <c r="L727" s="64"/>
      <c r="M727" s="64"/>
      <c r="N727" s="64"/>
      <c r="O727" s="64"/>
      <c r="P727" s="64"/>
      <c r="Q727" s="64"/>
      <c r="R727" s="64"/>
      <c r="S727" s="64"/>
      <c r="T727" s="64"/>
      <c r="U727" s="64"/>
      <c r="V727" s="64"/>
      <c r="W727" s="64"/>
      <c r="X727" s="64"/>
      <c r="Y727" s="64"/>
      <c r="Z727" s="64"/>
    </row>
    <row r="728">
      <c r="A728" s="64"/>
      <c r="B728" s="64"/>
      <c r="C728" s="64"/>
      <c r="D728" s="64"/>
      <c r="E728" s="64"/>
      <c r="F728" s="64"/>
      <c r="G728" s="64"/>
      <c r="H728" s="64"/>
      <c r="I728" s="64"/>
      <c r="J728" s="64"/>
      <c r="K728" s="64"/>
      <c r="L728" s="64"/>
      <c r="M728" s="64"/>
      <c r="N728" s="64"/>
      <c r="O728" s="64"/>
      <c r="P728" s="64"/>
      <c r="Q728" s="64"/>
      <c r="R728" s="64"/>
      <c r="S728" s="64"/>
      <c r="T728" s="64"/>
      <c r="U728" s="64"/>
      <c r="V728" s="64"/>
      <c r="W728" s="64"/>
      <c r="X728" s="64"/>
      <c r="Y728" s="64"/>
      <c r="Z728" s="64"/>
    </row>
    <row r="729">
      <c r="A729" s="64"/>
      <c r="B729" s="64"/>
      <c r="C729" s="64"/>
      <c r="D729" s="64"/>
      <c r="E729" s="64"/>
      <c r="F729" s="64"/>
      <c r="G729" s="64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64"/>
      <c r="U729" s="64"/>
      <c r="V729" s="64"/>
      <c r="W729" s="64"/>
      <c r="X729" s="64"/>
      <c r="Y729" s="64"/>
      <c r="Z729" s="64"/>
    </row>
    <row r="730">
      <c r="A730" s="64"/>
      <c r="B730" s="64"/>
      <c r="C730" s="64"/>
      <c r="D730" s="64"/>
      <c r="E730" s="64"/>
      <c r="F730" s="64"/>
      <c r="G730" s="64"/>
      <c r="H730" s="64"/>
      <c r="I730" s="64"/>
      <c r="J730" s="64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</row>
    <row r="731">
      <c r="A731" s="64"/>
      <c r="B731" s="64"/>
      <c r="C731" s="64"/>
      <c r="D731" s="64"/>
      <c r="E731" s="64"/>
      <c r="F731" s="64"/>
      <c r="G731" s="64"/>
      <c r="H731" s="64"/>
      <c r="I731" s="64"/>
      <c r="J731" s="64"/>
      <c r="K731" s="64"/>
      <c r="L731" s="64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</row>
    <row r="732">
      <c r="A732" s="64"/>
      <c r="B732" s="64"/>
      <c r="C732" s="64"/>
      <c r="D732" s="64"/>
      <c r="E732" s="64"/>
      <c r="F732" s="64"/>
      <c r="G732" s="64"/>
      <c r="H732" s="64"/>
      <c r="I732" s="64"/>
      <c r="J732" s="64"/>
      <c r="K732" s="64"/>
      <c r="L732" s="64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</row>
    <row r="733">
      <c r="A733" s="64"/>
      <c r="B733" s="64"/>
      <c r="C733" s="64"/>
      <c r="D733" s="64"/>
      <c r="E733" s="64"/>
      <c r="F733" s="64"/>
      <c r="G733" s="64"/>
      <c r="H733" s="64"/>
      <c r="I733" s="64"/>
      <c r="J733" s="64"/>
      <c r="K733" s="64"/>
      <c r="L733" s="64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</row>
    <row r="734">
      <c r="A734" s="64"/>
      <c r="B734" s="64"/>
      <c r="C734" s="64"/>
      <c r="D734" s="64"/>
      <c r="E734" s="64"/>
      <c r="F734" s="64"/>
      <c r="G734" s="64"/>
      <c r="H734" s="64"/>
      <c r="I734" s="64"/>
      <c r="J734" s="64"/>
      <c r="K734" s="64"/>
      <c r="L734" s="64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</row>
    <row r="735">
      <c r="A735" s="64"/>
      <c r="B735" s="64"/>
      <c r="C735" s="64"/>
      <c r="D735" s="64"/>
      <c r="E735" s="64"/>
      <c r="F735" s="64"/>
      <c r="G735" s="64"/>
      <c r="H735" s="64"/>
      <c r="I735" s="64"/>
      <c r="J735" s="64"/>
      <c r="K735" s="64"/>
      <c r="L735" s="64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</row>
    <row r="736">
      <c r="A736" s="64"/>
      <c r="B736" s="64"/>
      <c r="C736" s="64"/>
      <c r="D736" s="64"/>
      <c r="E736" s="64"/>
      <c r="F736" s="64"/>
      <c r="G736" s="64"/>
      <c r="H736" s="64"/>
      <c r="I736" s="64"/>
      <c r="J736" s="64"/>
      <c r="K736" s="64"/>
      <c r="L736" s="64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</row>
    <row r="737">
      <c r="A737" s="64"/>
      <c r="B737" s="64"/>
      <c r="C737" s="64"/>
      <c r="D737" s="64"/>
      <c r="E737" s="64"/>
      <c r="F737" s="64"/>
      <c r="G737" s="64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</row>
    <row r="738">
      <c r="A738" s="64"/>
      <c r="B738" s="64"/>
      <c r="C738" s="64"/>
      <c r="D738" s="64"/>
      <c r="E738" s="64"/>
      <c r="F738" s="64"/>
      <c r="G738" s="64"/>
      <c r="H738" s="64"/>
      <c r="I738" s="64"/>
      <c r="J738" s="64"/>
      <c r="K738" s="64"/>
      <c r="L738" s="64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</row>
    <row r="739">
      <c r="A739" s="64"/>
      <c r="B739" s="64"/>
      <c r="C739" s="64"/>
      <c r="D739" s="64"/>
      <c r="E739" s="64"/>
      <c r="F739" s="64"/>
      <c r="G739" s="64"/>
      <c r="H739" s="64"/>
      <c r="I739" s="64"/>
      <c r="J739" s="64"/>
      <c r="K739" s="64"/>
      <c r="L739" s="64"/>
      <c r="M739" s="64"/>
      <c r="N739" s="64"/>
      <c r="O739" s="64"/>
      <c r="P739" s="64"/>
      <c r="Q739" s="64"/>
      <c r="R739" s="64"/>
      <c r="S739" s="64"/>
      <c r="T739" s="64"/>
      <c r="U739" s="64"/>
      <c r="V739" s="64"/>
      <c r="W739" s="64"/>
      <c r="X739" s="64"/>
      <c r="Y739" s="64"/>
      <c r="Z739" s="64"/>
    </row>
    <row r="740">
      <c r="A740" s="64"/>
      <c r="B740" s="64"/>
      <c r="C740" s="64"/>
      <c r="D740" s="64"/>
      <c r="E740" s="64"/>
      <c r="F740" s="64"/>
      <c r="G740" s="64"/>
      <c r="H740" s="64"/>
      <c r="I740" s="64"/>
      <c r="J740" s="64"/>
      <c r="K740" s="64"/>
      <c r="L740" s="64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</row>
    <row r="741">
      <c r="A741" s="64"/>
      <c r="B741" s="64"/>
      <c r="C741" s="64"/>
      <c r="D741" s="64"/>
      <c r="E741" s="64"/>
      <c r="F741" s="64"/>
      <c r="G741" s="64"/>
      <c r="H741" s="64"/>
      <c r="I741" s="64"/>
      <c r="J741" s="64"/>
      <c r="K741" s="64"/>
      <c r="L741" s="64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</row>
    <row r="742">
      <c r="A742" s="64"/>
      <c r="B742" s="64"/>
      <c r="C742" s="64"/>
      <c r="D742" s="64"/>
      <c r="E742" s="64"/>
      <c r="F742" s="64"/>
      <c r="G742" s="64"/>
      <c r="H742" s="64"/>
      <c r="I742" s="64"/>
      <c r="J742" s="64"/>
      <c r="K742" s="64"/>
      <c r="L742" s="64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</row>
    <row r="743">
      <c r="A743" s="64"/>
      <c r="B743" s="64"/>
      <c r="C743" s="64"/>
      <c r="D743" s="64"/>
      <c r="E743" s="64"/>
      <c r="F743" s="64"/>
      <c r="G743" s="64"/>
      <c r="H743" s="64"/>
      <c r="I743" s="64"/>
      <c r="J743" s="64"/>
      <c r="K743" s="64"/>
      <c r="L743" s="64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64"/>
      <c r="Y743" s="64"/>
      <c r="Z743" s="64"/>
    </row>
    <row r="744">
      <c r="A744" s="64"/>
      <c r="B744" s="64"/>
      <c r="C744" s="64"/>
      <c r="D744" s="64"/>
      <c r="E744" s="64"/>
      <c r="F744" s="64"/>
      <c r="G744" s="64"/>
      <c r="H744" s="64"/>
      <c r="I744" s="64"/>
      <c r="J744" s="64"/>
      <c r="K744" s="64"/>
      <c r="L744" s="6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</row>
    <row r="745">
      <c r="A745" s="64"/>
      <c r="B745" s="64"/>
      <c r="C745" s="64"/>
      <c r="D745" s="64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</row>
    <row r="746">
      <c r="A746" s="64"/>
      <c r="B746" s="64"/>
      <c r="C746" s="64"/>
      <c r="D746" s="64"/>
      <c r="E746" s="64"/>
      <c r="F746" s="64"/>
      <c r="G746" s="64"/>
      <c r="H746" s="64"/>
      <c r="I746" s="64"/>
      <c r="J746" s="64"/>
      <c r="K746" s="64"/>
      <c r="L746" s="6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</row>
    <row r="747">
      <c r="A747" s="64"/>
      <c r="B747" s="64"/>
      <c r="C747" s="64"/>
      <c r="D747" s="64"/>
      <c r="E747" s="64"/>
      <c r="F747" s="64"/>
      <c r="G747" s="64"/>
      <c r="H747" s="64"/>
      <c r="I747" s="64"/>
      <c r="J747" s="64"/>
      <c r="K747" s="64"/>
      <c r="L747" s="6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</row>
    <row r="748">
      <c r="A748" s="64"/>
      <c r="B748" s="64"/>
      <c r="C748" s="64"/>
      <c r="D748" s="64"/>
      <c r="E748" s="64"/>
      <c r="F748" s="64"/>
      <c r="G748" s="64"/>
      <c r="H748" s="64"/>
      <c r="I748" s="64"/>
      <c r="J748" s="64"/>
      <c r="K748" s="64"/>
      <c r="L748" s="64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64"/>
      <c r="Y748" s="64"/>
      <c r="Z748" s="64"/>
    </row>
    <row r="749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</row>
    <row r="750">
      <c r="A750" s="64"/>
      <c r="B750" s="64"/>
      <c r="C750" s="64"/>
      <c r="D750" s="64"/>
      <c r="E750" s="64"/>
      <c r="F750" s="64"/>
      <c r="G750" s="64"/>
      <c r="H750" s="64"/>
      <c r="I750" s="64"/>
      <c r="J750" s="64"/>
      <c r="K750" s="64"/>
      <c r="L750" s="64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64"/>
      <c r="Y750" s="64"/>
      <c r="Z750" s="64"/>
    </row>
    <row r="751">
      <c r="A751" s="64"/>
      <c r="B751" s="64"/>
      <c r="C751" s="64"/>
      <c r="D751" s="64"/>
      <c r="E751" s="64"/>
      <c r="F751" s="64"/>
      <c r="G751" s="64"/>
      <c r="H751" s="64"/>
      <c r="I751" s="64"/>
      <c r="J751" s="64"/>
      <c r="K751" s="64"/>
      <c r="L751" s="64"/>
      <c r="M751" s="64"/>
      <c r="N751" s="64"/>
      <c r="O751" s="64"/>
      <c r="P751" s="64"/>
      <c r="Q751" s="64"/>
      <c r="R751" s="64"/>
      <c r="S751" s="64"/>
      <c r="T751" s="64"/>
      <c r="U751" s="64"/>
      <c r="V751" s="64"/>
      <c r="W751" s="64"/>
      <c r="X751" s="64"/>
      <c r="Y751" s="64"/>
      <c r="Z751" s="64"/>
    </row>
    <row r="752">
      <c r="A752" s="64"/>
      <c r="B752" s="64"/>
      <c r="C752" s="64"/>
      <c r="D752" s="64"/>
      <c r="E752" s="64"/>
      <c r="F752" s="64"/>
      <c r="G752" s="64"/>
      <c r="H752" s="64"/>
      <c r="I752" s="64"/>
      <c r="J752" s="64"/>
      <c r="K752" s="64"/>
      <c r="L752" s="64"/>
      <c r="M752" s="64"/>
      <c r="N752" s="64"/>
      <c r="O752" s="64"/>
      <c r="P752" s="64"/>
      <c r="Q752" s="64"/>
      <c r="R752" s="64"/>
      <c r="S752" s="64"/>
      <c r="T752" s="64"/>
      <c r="U752" s="64"/>
      <c r="V752" s="64"/>
      <c r="W752" s="64"/>
      <c r="X752" s="64"/>
      <c r="Y752" s="64"/>
      <c r="Z752" s="64"/>
    </row>
    <row r="753">
      <c r="A753" s="64"/>
      <c r="B753" s="64"/>
      <c r="C753" s="64"/>
      <c r="D753" s="64"/>
      <c r="E753" s="64"/>
      <c r="F753" s="64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64"/>
      <c r="U753" s="64"/>
      <c r="V753" s="64"/>
      <c r="W753" s="64"/>
      <c r="X753" s="64"/>
      <c r="Y753" s="64"/>
      <c r="Z753" s="64"/>
    </row>
    <row r="754">
      <c r="A754" s="64"/>
      <c r="B754" s="64"/>
      <c r="C754" s="64"/>
      <c r="D754" s="64"/>
      <c r="E754" s="64"/>
      <c r="F754" s="64"/>
      <c r="G754" s="64"/>
      <c r="H754" s="64"/>
      <c r="I754" s="64"/>
      <c r="J754" s="64"/>
      <c r="K754" s="64"/>
      <c r="L754" s="64"/>
      <c r="M754" s="64"/>
      <c r="N754" s="64"/>
      <c r="O754" s="64"/>
      <c r="P754" s="64"/>
      <c r="Q754" s="64"/>
      <c r="R754" s="64"/>
      <c r="S754" s="64"/>
      <c r="T754" s="64"/>
      <c r="U754" s="64"/>
      <c r="V754" s="64"/>
      <c r="W754" s="64"/>
      <c r="X754" s="64"/>
      <c r="Y754" s="64"/>
      <c r="Z754" s="64"/>
    </row>
    <row r="755">
      <c r="A755" s="64"/>
      <c r="B755" s="64"/>
      <c r="C755" s="64"/>
      <c r="D755" s="64"/>
      <c r="E755" s="64"/>
      <c r="F755" s="64"/>
      <c r="G755" s="64"/>
      <c r="H755" s="64"/>
      <c r="I755" s="64"/>
      <c r="J755" s="64"/>
      <c r="K755" s="64"/>
      <c r="L755" s="64"/>
      <c r="M755" s="64"/>
      <c r="N755" s="64"/>
      <c r="O755" s="64"/>
      <c r="P755" s="64"/>
      <c r="Q755" s="64"/>
      <c r="R755" s="64"/>
      <c r="S755" s="64"/>
      <c r="T755" s="64"/>
      <c r="U755" s="64"/>
      <c r="V755" s="64"/>
      <c r="W755" s="64"/>
      <c r="X755" s="64"/>
      <c r="Y755" s="64"/>
      <c r="Z755" s="64"/>
    </row>
    <row r="756">
      <c r="A756" s="64"/>
      <c r="B756" s="64"/>
      <c r="C756" s="64"/>
      <c r="D756" s="64"/>
      <c r="E756" s="64"/>
      <c r="F756" s="64"/>
      <c r="G756" s="64"/>
      <c r="H756" s="64"/>
      <c r="I756" s="64"/>
      <c r="J756" s="64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</row>
    <row r="757">
      <c r="A757" s="64"/>
      <c r="B757" s="64"/>
      <c r="C757" s="64"/>
      <c r="D757" s="64"/>
      <c r="E757" s="64"/>
      <c r="F757" s="64"/>
      <c r="G757" s="64"/>
      <c r="H757" s="64"/>
      <c r="I757" s="64"/>
      <c r="J757" s="64"/>
      <c r="K757" s="64"/>
      <c r="L757" s="64"/>
      <c r="M757" s="64"/>
      <c r="N757" s="64"/>
      <c r="O757" s="64"/>
      <c r="P757" s="64"/>
      <c r="Q757" s="64"/>
      <c r="R757" s="64"/>
      <c r="S757" s="64"/>
      <c r="T757" s="64"/>
      <c r="U757" s="64"/>
      <c r="V757" s="64"/>
      <c r="W757" s="64"/>
      <c r="X757" s="64"/>
      <c r="Y757" s="64"/>
      <c r="Z757" s="64"/>
    </row>
    <row r="758">
      <c r="A758" s="64"/>
      <c r="B758" s="64"/>
      <c r="C758" s="64"/>
      <c r="D758" s="64"/>
      <c r="E758" s="64"/>
      <c r="F758" s="64"/>
      <c r="G758" s="64"/>
      <c r="H758" s="64"/>
      <c r="I758" s="64"/>
      <c r="J758" s="64"/>
      <c r="K758" s="64"/>
      <c r="L758" s="64"/>
      <c r="M758" s="64"/>
      <c r="N758" s="64"/>
      <c r="O758" s="64"/>
      <c r="P758" s="64"/>
      <c r="Q758" s="64"/>
      <c r="R758" s="64"/>
      <c r="S758" s="64"/>
      <c r="T758" s="64"/>
      <c r="U758" s="64"/>
      <c r="V758" s="64"/>
      <c r="W758" s="64"/>
      <c r="X758" s="64"/>
      <c r="Y758" s="64"/>
      <c r="Z758" s="64"/>
    </row>
    <row r="759">
      <c r="A759" s="64"/>
      <c r="B759" s="64"/>
      <c r="C759" s="64"/>
      <c r="D759" s="64"/>
      <c r="E759" s="64"/>
      <c r="F759" s="64"/>
      <c r="G759" s="64"/>
      <c r="H759" s="64"/>
      <c r="I759" s="64"/>
      <c r="J759" s="64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</row>
    <row r="760">
      <c r="A760" s="64"/>
      <c r="B760" s="64"/>
      <c r="C760" s="64"/>
      <c r="D760" s="64"/>
      <c r="E760" s="64"/>
      <c r="F760" s="64"/>
      <c r="G760" s="64"/>
      <c r="H760" s="64"/>
      <c r="I760" s="64"/>
      <c r="J760" s="64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</row>
    <row r="761">
      <c r="A761" s="64"/>
      <c r="B761" s="64"/>
      <c r="C761" s="64"/>
      <c r="D761" s="64"/>
      <c r="E761" s="64"/>
      <c r="F761" s="64"/>
      <c r="G761" s="64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</row>
    <row r="762">
      <c r="A762" s="64"/>
      <c r="B762" s="64"/>
      <c r="C762" s="64"/>
      <c r="D762" s="64"/>
      <c r="E762" s="64"/>
      <c r="F762" s="64"/>
      <c r="G762" s="64"/>
      <c r="H762" s="64"/>
      <c r="I762" s="64"/>
      <c r="J762" s="64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</row>
    <row r="763">
      <c r="A763" s="64"/>
      <c r="B763" s="64"/>
      <c r="C763" s="64"/>
      <c r="D763" s="64"/>
      <c r="E763" s="64"/>
      <c r="F763" s="64"/>
      <c r="G763" s="64"/>
      <c r="H763" s="64"/>
      <c r="I763" s="64"/>
      <c r="J763" s="64"/>
      <c r="K763" s="64"/>
      <c r="L763" s="64"/>
      <c r="M763" s="64"/>
      <c r="N763" s="64"/>
      <c r="O763" s="64"/>
      <c r="P763" s="64"/>
      <c r="Q763" s="64"/>
      <c r="R763" s="64"/>
      <c r="S763" s="64"/>
      <c r="T763" s="64"/>
      <c r="U763" s="64"/>
      <c r="V763" s="64"/>
      <c r="W763" s="64"/>
      <c r="X763" s="64"/>
      <c r="Y763" s="64"/>
      <c r="Z763" s="64"/>
    </row>
    <row r="764">
      <c r="A764" s="64"/>
      <c r="B764" s="64"/>
      <c r="C764" s="64"/>
      <c r="D764" s="64"/>
      <c r="E764" s="64"/>
      <c r="F764" s="64"/>
      <c r="G764" s="64"/>
      <c r="H764" s="64"/>
      <c r="I764" s="64"/>
      <c r="J764" s="64"/>
      <c r="K764" s="64"/>
      <c r="L764" s="64"/>
      <c r="M764" s="64"/>
      <c r="N764" s="64"/>
      <c r="O764" s="64"/>
      <c r="P764" s="64"/>
      <c r="Q764" s="64"/>
      <c r="R764" s="64"/>
      <c r="S764" s="64"/>
      <c r="T764" s="64"/>
      <c r="U764" s="64"/>
      <c r="V764" s="64"/>
      <c r="W764" s="64"/>
      <c r="X764" s="64"/>
      <c r="Y764" s="64"/>
      <c r="Z764" s="64"/>
    </row>
    <row r="765">
      <c r="A765" s="64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64"/>
    </row>
    <row r="766">
      <c r="A766" s="64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64"/>
    </row>
    <row r="767">
      <c r="A767" s="64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</row>
    <row r="768">
      <c r="A768" s="64"/>
      <c r="B768" s="64"/>
      <c r="C768" s="64"/>
      <c r="D768" s="64"/>
      <c r="E768" s="64"/>
      <c r="F768" s="64"/>
      <c r="G768" s="64"/>
      <c r="H768" s="64"/>
      <c r="I768" s="64"/>
      <c r="J768" s="64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</row>
    <row r="769">
      <c r="A769" s="64"/>
      <c r="B769" s="64"/>
      <c r="C769" s="64"/>
      <c r="D769" s="64"/>
      <c r="E769" s="64"/>
      <c r="F769" s="64"/>
      <c r="G769" s="64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</row>
    <row r="770">
      <c r="A770" s="64"/>
      <c r="B770" s="64"/>
      <c r="C770" s="64"/>
      <c r="D770" s="64"/>
      <c r="E770" s="64"/>
      <c r="F770" s="64"/>
      <c r="G770" s="64"/>
      <c r="H770" s="64"/>
      <c r="I770" s="64"/>
      <c r="J770" s="64"/>
      <c r="K770" s="64"/>
      <c r="L770" s="64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</row>
    <row r="771">
      <c r="A771" s="64"/>
      <c r="B771" s="64"/>
      <c r="C771" s="64"/>
      <c r="D771" s="64"/>
      <c r="E771" s="64"/>
      <c r="F771" s="64"/>
      <c r="G771" s="64"/>
      <c r="H771" s="64"/>
      <c r="I771" s="64"/>
      <c r="J771" s="64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</row>
    <row r="772">
      <c r="A772" s="64"/>
      <c r="B772" s="64"/>
      <c r="C772" s="64"/>
      <c r="D772" s="64"/>
      <c r="E772" s="64"/>
      <c r="F772" s="64"/>
      <c r="G772" s="64"/>
      <c r="H772" s="64"/>
      <c r="I772" s="64"/>
      <c r="J772" s="64"/>
      <c r="K772" s="64"/>
      <c r="L772" s="64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</row>
    <row r="773">
      <c r="A773" s="64"/>
      <c r="B773" s="64"/>
      <c r="C773" s="64"/>
      <c r="D773" s="64"/>
      <c r="E773" s="64"/>
      <c r="F773" s="64"/>
      <c r="G773" s="64"/>
      <c r="H773" s="64"/>
      <c r="I773" s="64"/>
      <c r="J773" s="64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</row>
    <row r="774">
      <c r="A774" s="64"/>
      <c r="B774" s="64"/>
      <c r="C774" s="64"/>
      <c r="D774" s="64"/>
      <c r="E774" s="64"/>
      <c r="F774" s="64"/>
      <c r="G774" s="64"/>
      <c r="H774" s="64"/>
      <c r="I774" s="64"/>
      <c r="J774" s="64"/>
      <c r="K774" s="64"/>
      <c r="L774" s="64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</row>
    <row r="775">
      <c r="A775" s="64"/>
      <c r="B775" s="64"/>
      <c r="C775" s="64"/>
      <c r="D775" s="64"/>
      <c r="E775" s="64"/>
      <c r="F775" s="64"/>
      <c r="G775" s="64"/>
      <c r="H775" s="64"/>
      <c r="I775" s="64"/>
      <c r="J775" s="64"/>
      <c r="K775" s="64"/>
      <c r="L775" s="64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</row>
    <row r="776">
      <c r="A776" s="64"/>
      <c r="B776" s="64"/>
      <c r="C776" s="64"/>
      <c r="D776" s="64"/>
      <c r="E776" s="64"/>
      <c r="F776" s="64"/>
      <c r="G776" s="64"/>
      <c r="H776" s="64"/>
      <c r="I776" s="64"/>
      <c r="J776" s="64"/>
      <c r="K776" s="64"/>
      <c r="L776" s="64"/>
      <c r="M776" s="64"/>
      <c r="N776" s="64"/>
      <c r="O776" s="64"/>
      <c r="P776" s="64"/>
      <c r="Q776" s="64"/>
      <c r="R776" s="64"/>
      <c r="S776" s="64"/>
      <c r="T776" s="64"/>
      <c r="U776" s="64"/>
      <c r="V776" s="64"/>
      <c r="W776" s="64"/>
      <c r="X776" s="64"/>
      <c r="Y776" s="64"/>
      <c r="Z776" s="64"/>
    </row>
    <row r="777">
      <c r="A777" s="64"/>
      <c r="B777" s="64"/>
      <c r="C777" s="64"/>
      <c r="D777" s="64"/>
      <c r="E777" s="64"/>
      <c r="F777" s="64"/>
      <c r="G777" s="64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</row>
    <row r="778">
      <c r="A778" s="64"/>
      <c r="B778" s="64"/>
      <c r="C778" s="64"/>
      <c r="D778" s="64"/>
      <c r="E778" s="64"/>
      <c r="F778" s="64"/>
      <c r="G778" s="64"/>
      <c r="H778" s="64"/>
      <c r="I778" s="64"/>
      <c r="J778" s="64"/>
      <c r="K778" s="64"/>
      <c r="L778" s="64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</row>
    <row r="779">
      <c r="A779" s="64"/>
      <c r="B779" s="64"/>
      <c r="C779" s="64"/>
      <c r="D779" s="64"/>
      <c r="E779" s="64"/>
      <c r="F779" s="64"/>
      <c r="G779" s="64"/>
      <c r="H779" s="64"/>
      <c r="I779" s="64"/>
      <c r="J779" s="64"/>
      <c r="K779" s="64"/>
      <c r="L779" s="64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</row>
    <row r="780">
      <c r="A780" s="64"/>
      <c r="B780" s="64"/>
      <c r="C780" s="64"/>
      <c r="D780" s="64"/>
      <c r="E780" s="64"/>
      <c r="F780" s="64"/>
      <c r="G780" s="64"/>
      <c r="H780" s="64"/>
      <c r="I780" s="64"/>
      <c r="J780" s="64"/>
      <c r="K780" s="64"/>
      <c r="L780" s="64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64"/>
      <c r="Y780" s="64"/>
      <c r="Z780" s="64"/>
    </row>
    <row r="781">
      <c r="A781" s="64"/>
      <c r="B781" s="64"/>
      <c r="C781" s="64"/>
      <c r="D781" s="64"/>
      <c r="E781" s="64"/>
      <c r="F781" s="64"/>
      <c r="G781" s="64"/>
      <c r="H781" s="64"/>
      <c r="I781" s="64"/>
      <c r="J781" s="64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</row>
    <row r="782">
      <c r="A782" s="64"/>
      <c r="B782" s="64"/>
      <c r="C782" s="64"/>
      <c r="D782" s="64"/>
      <c r="E782" s="64"/>
      <c r="F782" s="64"/>
      <c r="G782" s="64"/>
      <c r="H782" s="64"/>
      <c r="I782" s="64"/>
      <c r="J782" s="64"/>
      <c r="K782" s="64"/>
      <c r="L782" s="64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64"/>
      <c r="Y782" s="64"/>
      <c r="Z782" s="64"/>
    </row>
    <row r="783">
      <c r="A783" s="64"/>
      <c r="B783" s="64"/>
      <c r="C783" s="64"/>
      <c r="D783" s="64"/>
      <c r="E783" s="64"/>
      <c r="F783" s="64"/>
      <c r="G783" s="64"/>
      <c r="H783" s="64"/>
      <c r="I783" s="64"/>
      <c r="J783" s="64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</row>
    <row r="784">
      <c r="A784" s="64"/>
      <c r="B784" s="64"/>
      <c r="C784" s="64"/>
      <c r="D784" s="64"/>
      <c r="E784" s="64"/>
      <c r="F784" s="64"/>
      <c r="G784" s="64"/>
      <c r="H784" s="64"/>
      <c r="I784" s="64"/>
      <c r="J784" s="64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</row>
    <row r="785">
      <c r="A785" s="64"/>
      <c r="B785" s="64"/>
      <c r="C785" s="64"/>
      <c r="D785" s="64"/>
      <c r="E785" s="64"/>
      <c r="F785" s="64"/>
      <c r="G785" s="64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64"/>
      <c r="Y785" s="64"/>
      <c r="Z785" s="64"/>
    </row>
    <row r="786">
      <c r="A786" s="64"/>
      <c r="B786" s="64"/>
      <c r="C786" s="64"/>
      <c r="D786" s="64"/>
      <c r="E786" s="64"/>
      <c r="F786" s="64"/>
      <c r="G786" s="64"/>
      <c r="H786" s="64"/>
      <c r="I786" s="64"/>
      <c r="J786" s="64"/>
      <c r="K786" s="64"/>
      <c r="L786" s="64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64"/>
      <c r="Y786" s="64"/>
      <c r="Z786" s="64"/>
    </row>
    <row r="787">
      <c r="A787" s="64"/>
      <c r="B787" s="64"/>
      <c r="C787" s="64"/>
      <c r="D787" s="64"/>
      <c r="E787" s="64"/>
      <c r="F787" s="64"/>
      <c r="G787" s="64"/>
      <c r="H787" s="64"/>
      <c r="I787" s="64"/>
      <c r="J787" s="64"/>
      <c r="K787" s="64"/>
      <c r="L787" s="64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64"/>
      <c r="Y787" s="64"/>
      <c r="Z787" s="64"/>
    </row>
    <row r="788">
      <c r="A788" s="64"/>
      <c r="B788" s="64"/>
      <c r="C788" s="64"/>
      <c r="D788" s="64"/>
      <c r="E788" s="64"/>
      <c r="F788" s="64"/>
      <c r="G788" s="64"/>
      <c r="H788" s="64"/>
      <c r="I788" s="64"/>
      <c r="J788" s="64"/>
      <c r="K788" s="64"/>
      <c r="L788" s="64"/>
      <c r="M788" s="64"/>
      <c r="N788" s="64"/>
      <c r="O788" s="64"/>
      <c r="P788" s="64"/>
      <c r="Q788" s="64"/>
      <c r="R788" s="64"/>
      <c r="S788" s="64"/>
      <c r="T788" s="64"/>
      <c r="U788" s="64"/>
      <c r="V788" s="64"/>
      <c r="W788" s="64"/>
      <c r="X788" s="64"/>
      <c r="Y788" s="64"/>
      <c r="Z788" s="64"/>
    </row>
    <row r="789">
      <c r="A789" s="64"/>
      <c r="B789" s="64"/>
      <c r="C789" s="64"/>
      <c r="D789" s="64"/>
      <c r="E789" s="64"/>
      <c r="F789" s="64"/>
      <c r="G789" s="64"/>
      <c r="H789" s="64"/>
      <c r="I789" s="64"/>
      <c r="J789" s="64"/>
      <c r="K789" s="64"/>
      <c r="L789" s="64"/>
      <c r="M789" s="64"/>
      <c r="N789" s="64"/>
      <c r="O789" s="64"/>
      <c r="P789" s="64"/>
      <c r="Q789" s="64"/>
      <c r="R789" s="64"/>
      <c r="S789" s="64"/>
      <c r="T789" s="64"/>
      <c r="U789" s="64"/>
      <c r="V789" s="64"/>
      <c r="W789" s="64"/>
      <c r="X789" s="64"/>
      <c r="Y789" s="64"/>
      <c r="Z789" s="64"/>
    </row>
    <row r="790">
      <c r="A790" s="64"/>
      <c r="B790" s="64"/>
      <c r="C790" s="64"/>
      <c r="D790" s="64"/>
      <c r="E790" s="64"/>
      <c r="F790" s="64"/>
      <c r="G790" s="64"/>
      <c r="H790" s="64"/>
      <c r="I790" s="64"/>
      <c r="J790" s="64"/>
      <c r="K790" s="64"/>
      <c r="L790" s="64"/>
      <c r="M790" s="64"/>
      <c r="N790" s="64"/>
      <c r="O790" s="64"/>
      <c r="P790" s="64"/>
      <c r="Q790" s="64"/>
      <c r="R790" s="64"/>
      <c r="S790" s="64"/>
      <c r="T790" s="64"/>
      <c r="U790" s="64"/>
      <c r="V790" s="64"/>
      <c r="W790" s="64"/>
      <c r="X790" s="64"/>
      <c r="Y790" s="64"/>
      <c r="Z790" s="64"/>
    </row>
    <row r="791">
      <c r="A791" s="64"/>
      <c r="B791" s="64"/>
      <c r="C791" s="64"/>
      <c r="D791" s="64"/>
      <c r="E791" s="64"/>
      <c r="F791" s="64"/>
      <c r="G791" s="64"/>
      <c r="H791" s="64"/>
      <c r="I791" s="64"/>
      <c r="J791" s="64"/>
      <c r="K791" s="64"/>
      <c r="L791" s="64"/>
      <c r="M791" s="64"/>
      <c r="N791" s="64"/>
      <c r="O791" s="64"/>
      <c r="P791" s="64"/>
      <c r="Q791" s="64"/>
      <c r="R791" s="64"/>
      <c r="S791" s="64"/>
      <c r="T791" s="64"/>
      <c r="U791" s="64"/>
      <c r="V791" s="64"/>
      <c r="W791" s="64"/>
      <c r="X791" s="64"/>
      <c r="Y791" s="64"/>
      <c r="Z791" s="64"/>
    </row>
    <row r="792">
      <c r="A792" s="64"/>
      <c r="B792" s="64"/>
      <c r="C792" s="64"/>
      <c r="D792" s="64"/>
      <c r="E792" s="64"/>
      <c r="F792" s="64"/>
      <c r="G792" s="64"/>
      <c r="H792" s="64"/>
      <c r="I792" s="64"/>
      <c r="J792" s="64"/>
      <c r="K792" s="64"/>
      <c r="L792" s="64"/>
      <c r="M792" s="64"/>
      <c r="N792" s="64"/>
      <c r="O792" s="64"/>
      <c r="P792" s="64"/>
      <c r="Q792" s="64"/>
      <c r="R792" s="64"/>
      <c r="S792" s="64"/>
      <c r="T792" s="64"/>
      <c r="U792" s="64"/>
      <c r="V792" s="64"/>
      <c r="W792" s="64"/>
      <c r="X792" s="64"/>
      <c r="Y792" s="64"/>
      <c r="Z792" s="64"/>
    </row>
    <row r="793">
      <c r="A793" s="64"/>
      <c r="B793" s="64"/>
      <c r="C793" s="64"/>
      <c r="D793" s="64"/>
      <c r="E793" s="64"/>
      <c r="F793" s="64"/>
      <c r="G793" s="64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64"/>
      <c r="U793" s="64"/>
      <c r="V793" s="64"/>
      <c r="W793" s="64"/>
      <c r="X793" s="64"/>
      <c r="Y793" s="64"/>
      <c r="Z793" s="64"/>
    </row>
    <row r="794">
      <c r="A794" s="64"/>
      <c r="B794" s="64"/>
      <c r="C794" s="64"/>
      <c r="D794" s="64"/>
      <c r="E794" s="64"/>
      <c r="F794" s="64"/>
      <c r="G794" s="64"/>
      <c r="H794" s="64"/>
      <c r="I794" s="64"/>
      <c r="J794" s="64"/>
      <c r="K794" s="64"/>
      <c r="L794" s="64"/>
      <c r="M794" s="64"/>
      <c r="N794" s="64"/>
      <c r="O794" s="64"/>
      <c r="P794" s="64"/>
      <c r="Q794" s="64"/>
      <c r="R794" s="64"/>
      <c r="S794" s="64"/>
      <c r="T794" s="64"/>
      <c r="U794" s="64"/>
      <c r="V794" s="64"/>
      <c r="W794" s="64"/>
      <c r="X794" s="64"/>
      <c r="Y794" s="64"/>
      <c r="Z794" s="64"/>
    </row>
    <row r="795">
      <c r="A795" s="64"/>
      <c r="B795" s="64"/>
      <c r="C795" s="64"/>
      <c r="D795" s="64"/>
      <c r="E795" s="64"/>
      <c r="F795" s="64"/>
      <c r="G795" s="64"/>
      <c r="H795" s="64"/>
      <c r="I795" s="64"/>
      <c r="J795" s="64"/>
      <c r="K795" s="64"/>
      <c r="L795" s="64"/>
      <c r="M795" s="64"/>
      <c r="N795" s="64"/>
      <c r="O795" s="64"/>
      <c r="P795" s="64"/>
      <c r="Q795" s="64"/>
      <c r="R795" s="64"/>
      <c r="S795" s="64"/>
      <c r="T795" s="64"/>
      <c r="U795" s="64"/>
      <c r="V795" s="64"/>
      <c r="W795" s="64"/>
      <c r="X795" s="64"/>
      <c r="Y795" s="64"/>
      <c r="Z795" s="64"/>
    </row>
    <row r="796">
      <c r="A796" s="64"/>
      <c r="B796" s="64"/>
      <c r="C796" s="64"/>
      <c r="D796" s="64"/>
      <c r="E796" s="64"/>
      <c r="F796" s="64"/>
      <c r="G796" s="64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T796" s="64"/>
      <c r="U796" s="64"/>
      <c r="V796" s="64"/>
      <c r="W796" s="64"/>
      <c r="X796" s="64"/>
      <c r="Y796" s="64"/>
      <c r="Z796" s="64"/>
    </row>
    <row r="797">
      <c r="A797" s="64"/>
      <c r="B797" s="64"/>
      <c r="C797" s="64"/>
      <c r="D797" s="64"/>
      <c r="E797" s="64"/>
      <c r="F797" s="64"/>
      <c r="G797" s="64"/>
      <c r="H797" s="64"/>
      <c r="I797" s="64"/>
      <c r="J797" s="64"/>
      <c r="K797" s="64"/>
      <c r="L797" s="64"/>
      <c r="M797" s="64"/>
      <c r="N797" s="64"/>
      <c r="O797" s="64"/>
      <c r="P797" s="64"/>
      <c r="Q797" s="64"/>
      <c r="R797" s="64"/>
      <c r="S797" s="64"/>
      <c r="T797" s="64"/>
      <c r="U797" s="64"/>
      <c r="V797" s="64"/>
      <c r="W797" s="64"/>
      <c r="X797" s="64"/>
      <c r="Y797" s="64"/>
      <c r="Z797" s="64"/>
    </row>
    <row r="798">
      <c r="A798" s="64"/>
      <c r="B798" s="64"/>
      <c r="C798" s="64"/>
      <c r="D798" s="64"/>
      <c r="E798" s="64"/>
      <c r="F798" s="64"/>
      <c r="G798" s="64"/>
      <c r="H798" s="64"/>
      <c r="I798" s="64"/>
      <c r="J798" s="64"/>
      <c r="K798" s="64"/>
      <c r="L798" s="64"/>
      <c r="M798" s="64"/>
      <c r="N798" s="64"/>
      <c r="O798" s="64"/>
      <c r="P798" s="64"/>
      <c r="Q798" s="64"/>
      <c r="R798" s="64"/>
      <c r="S798" s="64"/>
      <c r="T798" s="64"/>
      <c r="U798" s="64"/>
      <c r="V798" s="64"/>
      <c r="W798" s="64"/>
      <c r="X798" s="64"/>
      <c r="Y798" s="64"/>
      <c r="Z798" s="64"/>
    </row>
    <row r="799">
      <c r="A799" s="64"/>
      <c r="B799" s="64"/>
      <c r="C799" s="64"/>
      <c r="D799" s="64"/>
      <c r="E799" s="64"/>
      <c r="F799" s="64"/>
      <c r="G799" s="64"/>
      <c r="H799" s="64"/>
      <c r="I799" s="64"/>
      <c r="J799" s="64"/>
      <c r="K799" s="64"/>
      <c r="L799" s="64"/>
      <c r="M799" s="64"/>
      <c r="N799" s="64"/>
      <c r="O799" s="64"/>
      <c r="P799" s="64"/>
      <c r="Q799" s="64"/>
      <c r="R799" s="64"/>
      <c r="S799" s="64"/>
      <c r="T799" s="64"/>
      <c r="U799" s="64"/>
      <c r="V799" s="64"/>
      <c r="W799" s="64"/>
      <c r="X799" s="64"/>
      <c r="Y799" s="64"/>
      <c r="Z799" s="64"/>
    </row>
    <row r="800">
      <c r="A800" s="64"/>
      <c r="B800" s="64"/>
      <c r="C800" s="64"/>
      <c r="D800" s="64"/>
      <c r="E800" s="64"/>
      <c r="F800" s="64"/>
      <c r="G800" s="64"/>
      <c r="H800" s="64"/>
      <c r="I800" s="64"/>
      <c r="J800" s="64"/>
      <c r="K800" s="64"/>
      <c r="L800" s="64"/>
      <c r="M800" s="64"/>
      <c r="N800" s="64"/>
      <c r="O800" s="64"/>
      <c r="P800" s="64"/>
      <c r="Q800" s="64"/>
      <c r="R800" s="64"/>
      <c r="S800" s="64"/>
      <c r="T800" s="64"/>
      <c r="U800" s="64"/>
      <c r="V800" s="64"/>
      <c r="W800" s="64"/>
      <c r="X800" s="64"/>
      <c r="Y800" s="64"/>
      <c r="Z800" s="64"/>
    </row>
    <row r="801">
      <c r="A801" s="64"/>
      <c r="B801" s="64"/>
      <c r="C801" s="64"/>
      <c r="D801" s="64"/>
      <c r="E801" s="64"/>
      <c r="F801" s="64"/>
      <c r="G801" s="64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</row>
    <row r="802">
      <c r="A802" s="64"/>
      <c r="B802" s="64"/>
      <c r="C802" s="64"/>
      <c r="D802" s="64"/>
      <c r="E802" s="64"/>
      <c r="F802" s="64"/>
      <c r="G802" s="64"/>
      <c r="H802" s="64"/>
      <c r="I802" s="64"/>
      <c r="J802" s="64"/>
      <c r="K802" s="64"/>
      <c r="L802" s="64"/>
      <c r="M802" s="64"/>
      <c r="N802" s="64"/>
      <c r="O802" s="64"/>
      <c r="P802" s="64"/>
      <c r="Q802" s="64"/>
      <c r="R802" s="64"/>
      <c r="S802" s="64"/>
      <c r="T802" s="64"/>
      <c r="U802" s="64"/>
      <c r="V802" s="64"/>
      <c r="W802" s="64"/>
      <c r="X802" s="64"/>
      <c r="Y802" s="64"/>
      <c r="Z802" s="64"/>
    </row>
    <row r="803">
      <c r="A803" s="64"/>
      <c r="B803" s="64"/>
      <c r="C803" s="64"/>
      <c r="D803" s="64"/>
      <c r="E803" s="64"/>
      <c r="F803" s="64"/>
      <c r="G803" s="64"/>
      <c r="H803" s="64"/>
      <c r="I803" s="64"/>
      <c r="J803" s="64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</row>
    <row r="804">
      <c r="A804" s="64"/>
      <c r="B804" s="64"/>
      <c r="C804" s="64"/>
      <c r="D804" s="64"/>
      <c r="E804" s="64"/>
      <c r="F804" s="64"/>
      <c r="G804" s="64"/>
      <c r="H804" s="64"/>
      <c r="I804" s="64"/>
      <c r="J804" s="64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</row>
    <row r="805">
      <c r="A805" s="64"/>
      <c r="B805" s="64"/>
      <c r="C805" s="64"/>
      <c r="D805" s="64"/>
      <c r="E805" s="64"/>
      <c r="F805" s="64"/>
      <c r="G805" s="64"/>
      <c r="H805" s="64"/>
      <c r="I805" s="64"/>
      <c r="J805" s="64"/>
      <c r="K805" s="64"/>
      <c r="L805" s="64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</row>
    <row r="806">
      <c r="A806" s="64"/>
      <c r="B806" s="64"/>
      <c r="C806" s="64"/>
      <c r="D806" s="64"/>
      <c r="E806" s="64"/>
      <c r="F806" s="64"/>
      <c r="G806" s="64"/>
      <c r="H806" s="64"/>
      <c r="I806" s="64"/>
      <c r="J806" s="64"/>
      <c r="K806" s="64"/>
      <c r="L806" s="64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</row>
    <row r="807">
      <c r="A807" s="64"/>
      <c r="B807" s="64"/>
      <c r="C807" s="64"/>
      <c r="D807" s="64"/>
      <c r="E807" s="64"/>
      <c r="F807" s="64"/>
      <c r="G807" s="64"/>
      <c r="H807" s="64"/>
      <c r="I807" s="64"/>
      <c r="J807" s="64"/>
      <c r="K807" s="64"/>
      <c r="L807" s="64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</row>
    <row r="808">
      <c r="A808" s="64"/>
      <c r="B808" s="64"/>
      <c r="C808" s="64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</row>
    <row r="809">
      <c r="A809" s="64"/>
      <c r="B809" s="64"/>
      <c r="C809" s="64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</row>
    <row r="810">
      <c r="A810" s="64"/>
      <c r="B810" s="64"/>
      <c r="C810" s="64"/>
      <c r="D810" s="64"/>
      <c r="E810" s="64"/>
      <c r="F810" s="64"/>
      <c r="G810" s="64"/>
      <c r="H810" s="64"/>
      <c r="I810" s="64"/>
      <c r="J810" s="64"/>
      <c r="K810" s="64"/>
      <c r="L810" s="64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</row>
    <row r="811">
      <c r="A811" s="64"/>
      <c r="B811" s="64"/>
      <c r="C811" s="64"/>
      <c r="D811" s="64"/>
      <c r="E811" s="64"/>
      <c r="F811" s="64"/>
      <c r="G811" s="64"/>
      <c r="H811" s="64"/>
      <c r="I811" s="64"/>
      <c r="J811" s="64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</row>
    <row r="812">
      <c r="A812" s="64"/>
      <c r="B812" s="64"/>
      <c r="C812" s="64"/>
      <c r="D812" s="64"/>
      <c r="E812" s="64"/>
      <c r="F812" s="64"/>
      <c r="G812" s="64"/>
      <c r="H812" s="64"/>
      <c r="I812" s="64"/>
      <c r="J812" s="64"/>
      <c r="K812" s="64"/>
      <c r="L812" s="64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</row>
    <row r="813">
      <c r="A813" s="64"/>
      <c r="B813" s="64"/>
      <c r="C813" s="64"/>
      <c r="D813" s="64"/>
      <c r="E813" s="64"/>
      <c r="F813" s="64"/>
      <c r="G813" s="64"/>
      <c r="H813" s="64"/>
      <c r="I813" s="64"/>
      <c r="J813" s="64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</row>
    <row r="814">
      <c r="A814" s="64"/>
      <c r="B814" s="64"/>
      <c r="C814" s="64"/>
      <c r="D814" s="64"/>
      <c r="E814" s="64"/>
      <c r="F814" s="64"/>
      <c r="G814" s="64"/>
      <c r="H814" s="64"/>
      <c r="I814" s="64"/>
      <c r="J814" s="64"/>
      <c r="K814" s="64"/>
      <c r="L814" s="64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</row>
    <row r="815">
      <c r="A815" s="64"/>
      <c r="B815" s="64"/>
      <c r="C815" s="64"/>
      <c r="D815" s="64"/>
      <c r="E815" s="64"/>
      <c r="F815" s="64"/>
      <c r="G815" s="64"/>
      <c r="H815" s="64"/>
      <c r="I815" s="64"/>
      <c r="J815" s="64"/>
      <c r="K815" s="64"/>
      <c r="L815" s="64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</row>
    <row r="816">
      <c r="A816" s="64"/>
      <c r="B816" s="64"/>
      <c r="C816" s="64"/>
      <c r="D816" s="64"/>
      <c r="E816" s="64"/>
      <c r="F816" s="64"/>
      <c r="G816" s="64"/>
      <c r="H816" s="64"/>
      <c r="I816" s="64"/>
      <c r="J816" s="64"/>
      <c r="K816" s="64"/>
      <c r="L816" s="64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</row>
    <row r="817">
      <c r="A817" s="64"/>
      <c r="B817" s="64"/>
      <c r="C817" s="64"/>
      <c r="D817" s="64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64"/>
      <c r="Y817" s="64"/>
      <c r="Z817" s="64"/>
    </row>
    <row r="818">
      <c r="A818" s="64"/>
      <c r="B818" s="64"/>
      <c r="C818" s="64"/>
      <c r="D818" s="64"/>
      <c r="E818" s="64"/>
      <c r="F818" s="64"/>
      <c r="G818" s="64"/>
      <c r="H818" s="64"/>
      <c r="I818" s="64"/>
      <c r="J818" s="64"/>
      <c r="K818" s="64"/>
      <c r="L818" s="64"/>
      <c r="M818" s="64"/>
      <c r="N818" s="64"/>
      <c r="O818" s="64"/>
      <c r="P818" s="64"/>
      <c r="Q818" s="64"/>
      <c r="R818" s="64"/>
      <c r="S818" s="64"/>
      <c r="T818" s="64"/>
      <c r="U818" s="64"/>
      <c r="V818" s="64"/>
      <c r="W818" s="64"/>
      <c r="X818" s="64"/>
      <c r="Y818" s="64"/>
      <c r="Z818" s="64"/>
    </row>
    <row r="819">
      <c r="A819" s="64"/>
      <c r="B819" s="64"/>
      <c r="C819" s="64"/>
      <c r="D819" s="64"/>
      <c r="E819" s="64"/>
      <c r="F819" s="64"/>
      <c r="G819" s="64"/>
      <c r="H819" s="64"/>
      <c r="I819" s="64"/>
      <c r="J819" s="64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</row>
    <row r="820">
      <c r="A820" s="64"/>
      <c r="B820" s="64"/>
      <c r="C820" s="64"/>
      <c r="D820" s="64"/>
      <c r="E820" s="64"/>
      <c r="F820" s="64"/>
      <c r="G820" s="64"/>
      <c r="H820" s="64"/>
      <c r="I820" s="64"/>
      <c r="J820" s="64"/>
      <c r="K820" s="64"/>
      <c r="L820" s="64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64"/>
      <c r="Y820" s="64"/>
      <c r="Z820" s="64"/>
    </row>
    <row r="821">
      <c r="A821" s="64"/>
      <c r="B821" s="64"/>
      <c r="C821" s="64"/>
      <c r="D821" s="64"/>
      <c r="E821" s="64"/>
      <c r="F821" s="64"/>
      <c r="G821" s="64"/>
      <c r="H821" s="64"/>
      <c r="I821" s="64"/>
      <c r="J821" s="64"/>
      <c r="K821" s="64"/>
      <c r="L821" s="64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64"/>
      <c r="Y821" s="64"/>
      <c r="Z821" s="64"/>
    </row>
    <row r="822">
      <c r="A822" s="64"/>
      <c r="B822" s="64"/>
      <c r="C822" s="64"/>
      <c r="D822" s="64"/>
      <c r="E822" s="64"/>
      <c r="F822" s="64"/>
      <c r="G822" s="64"/>
      <c r="H822" s="64"/>
      <c r="I822" s="64"/>
      <c r="J822" s="64"/>
      <c r="K822" s="64"/>
      <c r="L822" s="64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64"/>
      <c r="Y822" s="64"/>
      <c r="Z822" s="64"/>
    </row>
    <row r="823">
      <c r="A823" s="64"/>
      <c r="B823" s="64"/>
      <c r="C823" s="64"/>
      <c r="D823" s="64"/>
      <c r="E823" s="64"/>
      <c r="F823" s="64"/>
      <c r="G823" s="64"/>
      <c r="H823" s="64"/>
      <c r="I823" s="64"/>
      <c r="J823" s="64"/>
      <c r="K823" s="64"/>
      <c r="L823" s="64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64"/>
      <c r="Y823" s="64"/>
      <c r="Z823" s="64"/>
    </row>
    <row r="824">
      <c r="A824" s="64"/>
      <c r="B824" s="64"/>
      <c r="C824" s="64"/>
      <c r="D824" s="64"/>
      <c r="E824" s="64"/>
      <c r="F824" s="64"/>
      <c r="G824" s="64"/>
      <c r="H824" s="64"/>
      <c r="I824" s="64"/>
      <c r="J824" s="64"/>
      <c r="K824" s="64"/>
      <c r="L824" s="64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64"/>
      <c r="Y824" s="64"/>
      <c r="Z824" s="64"/>
    </row>
    <row r="825">
      <c r="A825" s="64"/>
      <c r="B825" s="64"/>
      <c r="C825" s="64"/>
      <c r="D825" s="64"/>
      <c r="E825" s="64"/>
      <c r="F825" s="64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64"/>
      <c r="U825" s="64"/>
      <c r="V825" s="64"/>
      <c r="W825" s="64"/>
      <c r="X825" s="64"/>
      <c r="Y825" s="64"/>
      <c r="Z825" s="64"/>
    </row>
    <row r="826">
      <c r="A826" s="64"/>
      <c r="B826" s="64"/>
      <c r="C826" s="64"/>
      <c r="D826" s="64"/>
      <c r="E826" s="64"/>
      <c r="F826" s="64"/>
      <c r="G826" s="64"/>
      <c r="H826" s="64"/>
      <c r="I826" s="64"/>
      <c r="J826" s="64"/>
      <c r="K826" s="64"/>
      <c r="L826" s="64"/>
      <c r="M826" s="64"/>
      <c r="N826" s="64"/>
      <c r="O826" s="64"/>
      <c r="P826" s="64"/>
      <c r="Q826" s="64"/>
      <c r="R826" s="64"/>
      <c r="S826" s="64"/>
      <c r="T826" s="64"/>
      <c r="U826" s="64"/>
      <c r="V826" s="64"/>
      <c r="W826" s="64"/>
      <c r="X826" s="64"/>
      <c r="Y826" s="64"/>
      <c r="Z826" s="64"/>
    </row>
    <row r="827">
      <c r="A827" s="64"/>
      <c r="B827" s="64"/>
      <c r="C827" s="64"/>
      <c r="D827" s="64"/>
      <c r="E827" s="64"/>
      <c r="F827" s="64"/>
      <c r="G827" s="64"/>
      <c r="H827" s="64"/>
      <c r="I827" s="64"/>
      <c r="J827" s="64"/>
      <c r="K827" s="64"/>
      <c r="L827" s="64"/>
      <c r="M827" s="64"/>
      <c r="N827" s="64"/>
      <c r="O827" s="64"/>
      <c r="P827" s="64"/>
      <c r="Q827" s="64"/>
      <c r="R827" s="64"/>
      <c r="S827" s="64"/>
      <c r="T827" s="64"/>
      <c r="U827" s="64"/>
      <c r="V827" s="64"/>
      <c r="W827" s="64"/>
      <c r="X827" s="64"/>
      <c r="Y827" s="64"/>
      <c r="Z827" s="64"/>
    </row>
    <row r="828">
      <c r="A828" s="64"/>
      <c r="B828" s="64"/>
      <c r="C828" s="64"/>
      <c r="D828" s="64"/>
      <c r="E828" s="64"/>
      <c r="F828" s="64"/>
      <c r="G828" s="64"/>
      <c r="H828" s="64"/>
      <c r="I828" s="64"/>
      <c r="J828" s="64"/>
      <c r="K828" s="64"/>
      <c r="L828" s="64"/>
      <c r="M828" s="64"/>
      <c r="N828" s="64"/>
      <c r="O828" s="64"/>
      <c r="P828" s="64"/>
      <c r="Q828" s="64"/>
      <c r="R828" s="64"/>
      <c r="S828" s="64"/>
      <c r="T828" s="64"/>
      <c r="U828" s="64"/>
      <c r="V828" s="64"/>
      <c r="W828" s="64"/>
      <c r="X828" s="64"/>
      <c r="Y828" s="64"/>
      <c r="Z828" s="64"/>
    </row>
    <row r="829">
      <c r="A829" s="64"/>
      <c r="B829" s="64"/>
      <c r="C829" s="64"/>
      <c r="D829" s="64"/>
      <c r="E829" s="64"/>
      <c r="F829" s="64"/>
      <c r="G829" s="64"/>
      <c r="H829" s="64"/>
      <c r="I829" s="64"/>
      <c r="J829" s="64"/>
      <c r="K829" s="64"/>
      <c r="L829" s="64"/>
      <c r="M829" s="64"/>
      <c r="N829" s="64"/>
      <c r="O829" s="64"/>
      <c r="P829" s="64"/>
      <c r="Q829" s="64"/>
      <c r="R829" s="64"/>
      <c r="S829" s="64"/>
      <c r="T829" s="64"/>
      <c r="U829" s="64"/>
      <c r="V829" s="64"/>
      <c r="W829" s="64"/>
      <c r="X829" s="64"/>
      <c r="Y829" s="64"/>
      <c r="Z829" s="64"/>
    </row>
    <row r="830">
      <c r="A830" s="64"/>
      <c r="B830" s="64"/>
      <c r="C830" s="64"/>
      <c r="D830" s="64"/>
      <c r="E830" s="64"/>
      <c r="F830" s="64"/>
      <c r="G830" s="64"/>
      <c r="H830" s="64"/>
      <c r="I830" s="64"/>
      <c r="J830" s="64"/>
      <c r="K830" s="64"/>
      <c r="L830" s="64"/>
      <c r="M830" s="64"/>
      <c r="N830" s="64"/>
      <c r="O830" s="64"/>
      <c r="P830" s="64"/>
      <c r="Q830" s="64"/>
      <c r="R830" s="64"/>
      <c r="S830" s="64"/>
      <c r="T830" s="64"/>
      <c r="U830" s="64"/>
      <c r="V830" s="64"/>
      <c r="W830" s="64"/>
      <c r="X830" s="64"/>
      <c r="Y830" s="64"/>
      <c r="Z830" s="64"/>
    </row>
    <row r="831">
      <c r="A831" s="64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64"/>
    </row>
    <row r="832">
      <c r="A832" s="64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64"/>
    </row>
    <row r="833">
      <c r="A833" s="64"/>
      <c r="B833" s="64"/>
      <c r="C833" s="64"/>
      <c r="D833" s="64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64"/>
      <c r="U833" s="64"/>
      <c r="V833" s="64"/>
      <c r="W833" s="64"/>
      <c r="X833" s="64"/>
      <c r="Y833" s="64"/>
      <c r="Z833" s="64"/>
    </row>
    <row r="834">
      <c r="A834" s="64"/>
      <c r="B834" s="64"/>
      <c r="C834" s="64"/>
      <c r="D834" s="64"/>
      <c r="E834" s="64"/>
      <c r="F834" s="64"/>
      <c r="G834" s="64"/>
      <c r="H834" s="64"/>
      <c r="I834" s="64"/>
      <c r="J834" s="64"/>
      <c r="K834" s="64"/>
      <c r="L834" s="64"/>
      <c r="M834" s="64"/>
      <c r="N834" s="64"/>
      <c r="O834" s="64"/>
      <c r="P834" s="64"/>
      <c r="Q834" s="64"/>
      <c r="R834" s="64"/>
      <c r="S834" s="64"/>
      <c r="T834" s="64"/>
      <c r="U834" s="64"/>
      <c r="V834" s="64"/>
      <c r="W834" s="64"/>
      <c r="X834" s="64"/>
      <c r="Y834" s="64"/>
      <c r="Z834" s="64"/>
    </row>
    <row r="835">
      <c r="A835" s="64"/>
      <c r="B835" s="64"/>
      <c r="C835" s="64"/>
      <c r="D835" s="64"/>
      <c r="E835" s="64"/>
      <c r="F835" s="64"/>
      <c r="G835" s="64"/>
      <c r="H835" s="64"/>
      <c r="I835" s="64"/>
      <c r="J835" s="64"/>
      <c r="K835" s="64"/>
      <c r="L835" s="64"/>
      <c r="M835" s="64"/>
      <c r="N835" s="64"/>
      <c r="O835" s="64"/>
      <c r="P835" s="64"/>
      <c r="Q835" s="64"/>
      <c r="R835" s="64"/>
      <c r="S835" s="64"/>
      <c r="T835" s="64"/>
      <c r="U835" s="64"/>
      <c r="V835" s="64"/>
      <c r="W835" s="64"/>
      <c r="X835" s="64"/>
      <c r="Y835" s="64"/>
      <c r="Z835" s="64"/>
    </row>
    <row r="836">
      <c r="A836" s="64"/>
      <c r="B836" s="64"/>
      <c r="C836" s="64"/>
      <c r="D836" s="64"/>
      <c r="E836" s="64"/>
      <c r="F836" s="64"/>
      <c r="G836" s="64"/>
      <c r="H836" s="64"/>
      <c r="I836" s="64"/>
      <c r="J836" s="64"/>
      <c r="K836" s="64"/>
      <c r="L836" s="64"/>
      <c r="M836" s="64"/>
      <c r="N836" s="64"/>
      <c r="O836" s="64"/>
      <c r="P836" s="64"/>
      <c r="Q836" s="64"/>
      <c r="R836" s="64"/>
      <c r="S836" s="64"/>
      <c r="T836" s="64"/>
      <c r="U836" s="64"/>
      <c r="V836" s="64"/>
      <c r="W836" s="64"/>
      <c r="X836" s="64"/>
      <c r="Y836" s="64"/>
      <c r="Z836" s="64"/>
    </row>
    <row r="837">
      <c r="A837" s="64"/>
      <c r="B837" s="64"/>
      <c r="C837" s="64"/>
      <c r="D837" s="64"/>
      <c r="E837" s="64"/>
      <c r="F837" s="64"/>
      <c r="G837" s="64"/>
      <c r="H837" s="64"/>
      <c r="I837" s="64"/>
      <c r="J837" s="64"/>
      <c r="K837" s="64"/>
      <c r="L837" s="64"/>
      <c r="M837" s="64"/>
      <c r="N837" s="64"/>
      <c r="O837" s="64"/>
      <c r="P837" s="64"/>
      <c r="Q837" s="64"/>
      <c r="R837" s="64"/>
      <c r="S837" s="64"/>
      <c r="T837" s="64"/>
      <c r="U837" s="64"/>
      <c r="V837" s="64"/>
      <c r="W837" s="64"/>
      <c r="X837" s="64"/>
      <c r="Y837" s="64"/>
      <c r="Z837" s="64"/>
    </row>
    <row r="838">
      <c r="A838" s="64"/>
      <c r="B838" s="64"/>
      <c r="C838" s="64"/>
      <c r="D838" s="64"/>
      <c r="E838" s="64"/>
      <c r="F838" s="64"/>
      <c r="G838" s="64"/>
      <c r="H838" s="64"/>
      <c r="I838" s="64"/>
      <c r="J838" s="64"/>
      <c r="K838" s="64"/>
      <c r="L838" s="64"/>
      <c r="M838" s="64"/>
      <c r="N838" s="64"/>
      <c r="O838" s="64"/>
      <c r="P838" s="64"/>
      <c r="Q838" s="64"/>
      <c r="R838" s="64"/>
      <c r="S838" s="64"/>
      <c r="T838" s="64"/>
      <c r="U838" s="64"/>
      <c r="V838" s="64"/>
      <c r="W838" s="64"/>
      <c r="X838" s="64"/>
      <c r="Y838" s="64"/>
      <c r="Z838" s="64"/>
    </row>
    <row r="839">
      <c r="A839" s="64"/>
      <c r="B839" s="64"/>
      <c r="C839" s="64"/>
      <c r="D839" s="64"/>
      <c r="E839" s="64"/>
      <c r="F839" s="64"/>
      <c r="G839" s="64"/>
      <c r="H839" s="64"/>
      <c r="I839" s="64"/>
      <c r="J839" s="64"/>
      <c r="K839" s="64"/>
      <c r="L839" s="64"/>
      <c r="M839" s="64"/>
      <c r="N839" s="64"/>
      <c r="O839" s="64"/>
      <c r="P839" s="64"/>
      <c r="Q839" s="64"/>
      <c r="R839" s="64"/>
      <c r="S839" s="64"/>
      <c r="T839" s="64"/>
      <c r="U839" s="64"/>
      <c r="V839" s="64"/>
      <c r="W839" s="64"/>
      <c r="X839" s="64"/>
      <c r="Y839" s="64"/>
      <c r="Z839" s="64"/>
    </row>
    <row r="840">
      <c r="A840" s="64"/>
      <c r="B840" s="64"/>
      <c r="C840" s="64"/>
      <c r="D840" s="64"/>
      <c r="E840" s="64"/>
      <c r="F840" s="64"/>
      <c r="G840" s="64"/>
      <c r="H840" s="64"/>
      <c r="I840" s="64"/>
      <c r="J840" s="64"/>
      <c r="K840" s="64"/>
      <c r="L840" s="64"/>
      <c r="M840" s="64"/>
      <c r="N840" s="64"/>
      <c r="O840" s="64"/>
      <c r="P840" s="64"/>
      <c r="Q840" s="64"/>
      <c r="R840" s="64"/>
      <c r="S840" s="64"/>
      <c r="T840" s="64"/>
      <c r="U840" s="64"/>
      <c r="V840" s="64"/>
      <c r="W840" s="64"/>
      <c r="X840" s="64"/>
      <c r="Y840" s="64"/>
      <c r="Z840" s="64"/>
    </row>
    <row r="841">
      <c r="A841" s="64"/>
      <c r="B841" s="64"/>
      <c r="C841" s="64"/>
      <c r="D841" s="64"/>
      <c r="E841" s="64"/>
      <c r="F841" s="64"/>
      <c r="G841" s="64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4"/>
      <c r="W841" s="64"/>
      <c r="X841" s="64"/>
      <c r="Y841" s="64"/>
      <c r="Z841" s="64"/>
    </row>
    <row r="842">
      <c r="A842" s="64"/>
      <c r="B842" s="64"/>
      <c r="C842" s="64"/>
      <c r="D842" s="64"/>
      <c r="E842" s="64"/>
      <c r="F842" s="64"/>
      <c r="G842" s="64"/>
      <c r="H842" s="64"/>
      <c r="I842" s="64"/>
      <c r="J842" s="64"/>
      <c r="K842" s="64"/>
      <c r="L842" s="64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</row>
    <row r="843">
      <c r="A843" s="64"/>
      <c r="B843" s="64"/>
      <c r="C843" s="64"/>
      <c r="D843" s="64"/>
      <c r="E843" s="64"/>
      <c r="F843" s="64"/>
      <c r="G843" s="64"/>
      <c r="H843" s="64"/>
      <c r="I843" s="64"/>
      <c r="J843" s="64"/>
      <c r="K843" s="64"/>
      <c r="L843" s="64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</row>
    <row r="844">
      <c r="A844" s="64"/>
      <c r="B844" s="64"/>
      <c r="C844" s="64"/>
      <c r="D844" s="64"/>
      <c r="E844" s="64"/>
      <c r="F844" s="64"/>
      <c r="G844" s="64"/>
      <c r="H844" s="64"/>
      <c r="I844" s="64"/>
      <c r="J844" s="64"/>
      <c r="K844" s="64"/>
      <c r="L844" s="64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</row>
    <row r="845">
      <c r="A845" s="64"/>
      <c r="B845" s="64"/>
      <c r="C845" s="64"/>
      <c r="D845" s="64"/>
      <c r="E845" s="64"/>
      <c r="F845" s="64"/>
      <c r="G845" s="64"/>
      <c r="H845" s="64"/>
      <c r="I845" s="64"/>
      <c r="J845" s="64"/>
      <c r="K845" s="64"/>
      <c r="L845" s="64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</row>
    <row r="846">
      <c r="A846" s="64"/>
      <c r="B846" s="64"/>
      <c r="C846" s="64"/>
      <c r="D846" s="64"/>
      <c r="E846" s="64"/>
      <c r="F846" s="64"/>
      <c r="G846" s="64"/>
      <c r="H846" s="64"/>
      <c r="I846" s="64"/>
      <c r="J846" s="64"/>
      <c r="K846" s="64"/>
      <c r="L846" s="64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</row>
    <row r="847">
      <c r="A847" s="64"/>
      <c r="B847" s="64"/>
      <c r="C847" s="64"/>
      <c r="D847" s="64"/>
      <c r="E847" s="64"/>
      <c r="F847" s="64"/>
      <c r="G847" s="64"/>
      <c r="H847" s="64"/>
      <c r="I847" s="64"/>
      <c r="J847" s="64"/>
      <c r="K847" s="64"/>
      <c r="L847" s="64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</row>
    <row r="848">
      <c r="A848" s="64"/>
      <c r="B848" s="64"/>
      <c r="C848" s="64"/>
      <c r="D848" s="64"/>
      <c r="E848" s="64"/>
      <c r="F848" s="64"/>
      <c r="G848" s="64"/>
      <c r="H848" s="64"/>
      <c r="I848" s="64"/>
      <c r="J848" s="64"/>
      <c r="K848" s="64"/>
      <c r="L848" s="64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</row>
    <row r="849">
      <c r="A849" s="64"/>
      <c r="B849" s="64"/>
      <c r="C849" s="64"/>
      <c r="D849" s="64"/>
      <c r="E849" s="64"/>
      <c r="F849" s="64"/>
      <c r="G849" s="64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</row>
    <row r="850">
      <c r="A850" s="64"/>
      <c r="B850" s="64"/>
      <c r="C850" s="64"/>
      <c r="D850" s="64"/>
      <c r="E850" s="64"/>
      <c r="F850" s="64"/>
      <c r="G850" s="64"/>
      <c r="H850" s="64"/>
      <c r="I850" s="64"/>
      <c r="J850" s="64"/>
      <c r="K850" s="64"/>
      <c r="L850" s="64"/>
      <c r="M850" s="64"/>
      <c r="N850" s="64"/>
      <c r="O850" s="64"/>
      <c r="P850" s="64"/>
      <c r="Q850" s="64"/>
      <c r="R850" s="64"/>
      <c r="S850" s="64"/>
      <c r="T850" s="64"/>
      <c r="U850" s="64"/>
      <c r="V850" s="64"/>
      <c r="W850" s="64"/>
      <c r="X850" s="64"/>
      <c r="Y850" s="64"/>
      <c r="Z850" s="64"/>
    </row>
    <row r="851">
      <c r="A851" s="64"/>
      <c r="B851" s="64"/>
      <c r="C851" s="64"/>
      <c r="D851" s="64"/>
      <c r="E851" s="64"/>
      <c r="F851" s="64"/>
      <c r="G851" s="64"/>
      <c r="H851" s="64"/>
      <c r="I851" s="64"/>
      <c r="J851" s="64"/>
      <c r="K851" s="64"/>
      <c r="L851" s="64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</row>
    <row r="852">
      <c r="A852" s="64"/>
      <c r="B852" s="64"/>
      <c r="C852" s="64"/>
      <c r="D852" s="64"/>
      <c r="E852" s="64"/>
      <c r="F852" s="64"/>
      <c r="G852" s="64"/>
      <c r="H852" s="64"/>
      <c r="I852" s="64"/>
      <c r="J852" s="64"/>
      <c r="K852" s="64"/>
      <c r="L852" s="64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</row>
    <row r="853">
      <c r="A853" s="64"/>
      <c r="B853" s="64"/>
      <c r="C853" s="64"/>
      <c r="D853" s="64"/>
      <c r="E853" s="64"/>
      <c r="F853" s="64"/>
      <c r="G853" s="64"/>
      <c r="H853" s="64"/>
      <c r="I853" s="64"/>
      <c r="J853" s="64"/>
      <c r="K853" s="64"/>
      <c r="L853" s="64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</row>
    <row r="854">
      <c r="A854" s="64"/>
      <c r="B854" s="64"/>
      <c r="C854" s="64"/>
      <c r="D854" s="64"/>
      <c r="E854" s="64"/>
      <c r="F854" s="64"/>
      <c r="G854" s="64"/>
      <c r="H854" s="64"/>
      <c r="I854" s="64"/>
      <c r="J854" s="64"/>
      <c r="K854" s="64"/>
      <c r="L854" s="64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64"/>
      <c r="Y854" s="64"/>
      <c r="Z854" s="64"/>
    </row>
    <row r="855">
      <c r="A855" s="64"/>
      <c r="B855" s="64"/>
      <c r="C855" s="64"/>
      <c r="D855" s="64"/>
      <c r="E855" s="64"/>
      <c r="F855" s="64"/>
      <c r="G855" s="64"/>
      <c r="H855" s="64"/>
      <c r="I855" s="64"/>
      <c r="J855" s="64"/>
      <c r="K855" s="64"/>
      <c r="L855" s="64"/>
      <c r="M855" s="64"/>
      <c r="N855" s="64"/>
      <c r="O855" s="64"/>
      <c r="P855" s="64"/>
      <c r="Q855" s="64"/>
      <c r="R855" s="64"/>
      <c r="S855" s="64"/>
      <c r="T855" s="64"/>
      <c r="U855" s="64"/>
      <c r="V855" s="64"/>
      <c r="W855" s="64"/>
      <c r="X855" s="64"/>
      <c r="Y855" s="64"/>
      <c r="Z855" s="64"/>
    </row>
    <row r="856">
      <c r="A856" s="64"/>
      <c r="B856" s="64"/>
      <c r="C856" s="64"/>
      <c r="D856" s="64"/>
      <c r="E856" s="64"/>
      <c r="F856" s="64"/>
      <c r="G856" s="64"/>
      <c r="H856" s="64"/>
      <c r="I856" s="64"/>
      <c r="J856" s="64"/>
      <c r="K856" s="64"/>
      <c r="L856" s="64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64"/>
      <c r="Y856" s="64"/>
      <c r="Z856" s="64"/>
    </row>
    <row r="857">
      <c r="A857" s="64"/>
      <c r="B857" s="64"/>
      <c r="C857" s="64"/>
      <c r="D857" s="64"/>
      <c r="E857" s="64"/>
      <c r="F857" s="64"/>
      <c r="G857" s="64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64"/>
      <c r="Y857" s="64"/>
      <c r="Z857" s="64"/>
    </row>
    <row r="858">
      <c r="A858" s="64"/>
      <c r="B858" s="64"/>
      <c r="C858" s="64"/>
      <c r="D858" s="64"/>
      <c r="E858" s="64"/>
      <c r="F858" s="64"/>
      <c r="G858" s="64"/>
      <c r="H858" s="64"/>
      <c r="I858" s="64"/>
      <c r="J858" s="64"/>
      <c r="K858" s="64"/>
      <c r="L858" s="64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64"/>
      <c r="Y858" s="64"/>
      <c r="Z858" s="64"/>
    </row>
    <row r="859">
      <c r="A859" s="64"/>
      <c r="B859" s="64"/>
      <c r="C859" s="64"/>
      <c r="D859" s="64"/>
      <c r="E859" s="64"/>
      <c r="F859" s="64"/>
      <c r="G859" s="64"/>
      <c r="H859" s="64"/>
      <c r="I859" s="64"/>
      <c r="J859" s="64"/>
      <c r="K859" s="64"/>
      <c r="L859" s="64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64"/>
      <c r="Y859" s="64"/>
      <c r="Z859" s="64"/>
    </row>
    <row r="860">
      <c r="A860" s="64"/>
      <c r="B860" s="64"/>
      <c r="C860" s="64"/>
      <c r="D860" s="64"/>
      <c r="E860" s="64"/>
      <c r="F860" s="64"/>
      <c r="G860" s="64"/>
      <c r="H860" s="64"/>
      <c r="I860" s="64"/>
      <c r="J860" s="64"/>
      <c r="K860" s="64"/>
      <c r="L860" s="64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64"/>
      <c r="Y860" s="64"/>
      <c r="Z860" s="64"/>
    </row>
    <row r="861">
      <c r="A861" s="64"/>
      <c r="B861" s="64"/>
      <c r="C861" s="64"/>
      <c r="D861" s="64"/>
      <c r="E861" s="64"/>
      <c r="F861" s="64"/>
      <c r="G861" s="64"/>
      <c r="H861" s="64"/>
      <c r="I861" s="64"/>
      <c r="J861" s="64"/>
      <c r="K861" s="64"/>
      <c r="L861" s="64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64"/>
      <c r="Y861" s="64"/>
      <c r="Z861" s="64"/>
    </row>
    <row r="862">
      <c r="A862" s="64"/>
      <c r="B862" s="64"/>
      <c r="C862" s="64"/>
      <c r="D862" s="64"/>
      <c r="E862" s="64"/>
      <c r="F862" s="64"/>
      <c r="G862" s="64"/>
      <c r="H862" s="64"/>
      <c r="I862" s="64"/>
      <c r="J862" s="64"/>
      <c r="K862" s="64"/>
      <c r="L862" s="64"/>
      <c r="M862" s="64"/>
      <c r="N862" s="64"/>
      <c r="O862" s="64"/>
      <c r="P862" s="64"/>
      <c r="Q862" s="64"/>
      <c r="R862" s="64"/>
      <c r="S862" s="64"/>
      <c r="T862" s="64"/>
      <c r="U862" s="64"/>
      <c r="V862" s="64"/>
      <c r="W862" s="64"/>
      <c r="X862" s="64"/>
      <c r="Y862" s="64"/>
      <c r="Z862" s="64"/>
    </row>
    <row r="863">
      <c r="A863" s="64"/>
      <c r="B863" s="64"/>
      <c r="C863" s="64"/>
      <c r="D863" s="64"/>
      <c r="E863" s="64"/>
      <c r="F863" s="64"/>
      <c r="G863" s="64"/>
      <c r="H863" s="64"/>
      <c r="I863" s="64"/>
      <c r="J863" s="64"/>
      <c r="K863" s="64"/>
      <c r="L863" s="64"/>
      <c r="M863" s="64"/>
      <c r="N863" s="64"/>
      <c r="O863" s="64"/>
      <c r="P863" s="64"/>
      <c r="Q863" s="64"/>
      <c r="R863" s="64"/>
      <c r="S863" s="64"/>
      <c r="T863" s="64"/>
      <c r="U863" s="64"/>
      <c r="V863" s="64"/>
      <c r="W863" s="64"/>
      <c r="X863" s="64"/>
      <c r="Y863" s="64"/>
      <c r="Z863" s="64"/>
    </row>
    <row r="864">
      <c r="A864" s="64"/>
      <c r="B864" s="64"/>
      <c r="C864" s="64"/>
      <c r="D864" s="64"/>
      <c r="E864" s="64"/>
      <c r="F864" s="64"/>
      <c r="G864" s="64"/>
      <c r="H864" s="64"/>
      <c r="I864" s="64"/>
      <c r="J864" s="64"/>
      <c r="K864" s="64"/>
      <c r="L864" s="64"/>
      <c r="M864" s="64"/>
      <c r="N864" s="64"/>
      <c r="O864" s="64"/>
      <c r="P864" s="64"/>
      <c r="Q864" s="64"/>
      <c r="R864" s="64"/>
      <c r="S864" s="64"/>
      <c r="T864" s="64"/>
      <c r="U864" s="64"/>
      <c r="V864" s="64"/>
      <c r="W864" s="64"/>
      <c r="X864" s="64"/>
      <c r="Y864" s="64"/>
      <c r="Z864" s="64"/>
    </row>
    <row r="865">
      <c r="A865" s="64"/>
      <c r="B865" s="64"/>
      <c r="C865" s="64"/>
      <c r="D865" s="64"/>
      <c r="E865" s="64"/>
      <c r="F865" s="64"/>
      <c r="G865" s="64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64"/>
      <c r="U865" s="64"/>
      <c r="V865" s="64"/>
      <c r="W865" s="64"/>
      <c r="X865" s="64"/>
      <c r="Y865" s="64"/>
      <c r="Z865" s="64"/>
    </row>
    <row r="866">
      <c r="A866" s="64"/>
      <c r="B866" s="64"/>
      <c r="C866" s="64"/>
      <c r="D866" s="64"/>
      <c r="E866" s="64"/>
      <c r="F866" s="64"/>
      <c r="G866" s="64"/>
      <c r="H866" s="64"/>
      <c r="I866" s="64"/>
      <c r="J866" s="64"/>
      <c r="K866" s="64"/>
      <c r="L866" s="64"/>
      <c r="M866" s="64"/>
      <c r="N866" s="64"/>
      <c r="O866" s="64"/>
      <c r="P866" s="64"/>
      <c r="Q866" s="64"/>
      <c r="R866" s="64"/>
      <c r="S866" s="64"/>
      <c r="T866" s="64"/>
      <c r="U866" s="64"/>
      <c r="V866" s="64"/>
      <c r="W866" s="64"/>
      <c r="X866" s="64"/>
      <c r="Y866" s="64"/>
      <c r="Z866" s="64"/>
    </row>
    <row r="867">
      <c r="A867" s="64"/>
      <c r="B867" s="64"/>
      <c r="C867" s="64"/>
      <c r="D867" s="64"/>
      <c r="E867" s="64"/>
      <c r="F867" s="64"/>
      <c r="G867" s="64"/>
      <c r="H867" s="64"/>
      <c r="I867" s="64"/>
      <c r="J867" s="64"/>
      <c r="K867" s="64"/>
      <c r="L867" s="64"/>
      <c r="M867" s="64"/>
      <c r="N867" s="64"/>
      <c r="O867" s="64"/>
      <c r="P867" s="64"/>
      <c r="Q867" s="64"/>
      <c r="R867" s="64"/>
      <c r="S867" s="64"/>
      <c r="T867" s="64"/>
      <c r="U867" s="64"/>
      <c r="V867" s="64"/>
      <c r="W867" s="64"/>
      <c r="X867" s="64"/>
      <c r="Y867" s="64"/>
      <c r="Z867" s="64"/>
    </row>
    <row r="868">
      <c r="A868" s="64"/>
      <c r="B868" s="64"/>
      <c r="C868" s="64"/>
      <c r="D868" s="64"/>
      <c r="E868" s="64"/>
      <c r="F868" s="64"/>
      <c r="G868" s="64"/>
      <c r="H868" s="64"/>
      <c r="I868" s="64"/>
      <c r="J868" s="64"/>
      <c r="K868" s="64"/>
      <c r="L868" s="64"/>
      <c r="M868" s="64"/>
      <c r="N868" s="64"/>
      <c r="O868" s="64"/>
      <c r="P868" s="64"/>
      <c r="Q868" s="64"/>
      <c r="R868" s="64"/>
      <c r="S868" s="64"/>
      <c r="T868" s="64"/>
      <c r="U868" s="64"/>
      <c r="V868" s="64"/>
      <c r="W868" s="64"/>
      <c r="X868" s="64"/>
      <c r="Y868" s="64"/>
      <c r="Z868" s="64"/>
    </row>
    <row r="869">
      <c r="A869" s="64"/>
      <c r="B869" s="64"/>
      <c r="C869" s="64"/>
      <c r="D869" s="64"/>
      <c r="E869" s="64"/>
      <c r="F869" s="64"/>
      <c r="G869" s="64"/>
      <c r="H869" s="64"/>
      <c r="I869" s="64"/>
      <c r="J869" s="64"/>
      <c r="K869" s="64"/>
      <c r="L869" s="64"/>
      <c r="M869" s="64"/>
      <c r="N869" s="64"/>
      <c r="O869" s="64"/>
      <c r="P869" s="64"/>
      <c r="Q869" s="64"/>
      <c r="R869" s="64"/>
      <c r="S869" s="64"/>
      <c r="T869" s="64"/>
      <c r="U869" s="64"/>
      <c r="V869" s="64"/>
      <c r="W869" s="64"/>
      <c r="X869" s="64"/>
      <c r="Y869" s="64"/>
      <c r="Z869" s="64"/>
    </row>
    <row r="870">
      <c r="A870" s="64"/>
      <c r="B870" s="64"/>
      <c r="C870" s="64"/>
      <c r="D870" s="64"/>
      <c r="E870" s="64"/>
      <c r="F870" s="64"/>
      <c r="G870" s="64"/>
      <c r="H870" s="64"/>
      <c r="I870" s="64"/>
      <c r="J870" s="64"/>
      <c r="K870" s="64"/>
      <c r="L870" s="64"/>
      <c r="M870" s="64"/>
      <c r="N870" s="64"/>
      <c r="O870" s="64"/>
      <c r="P870" s="64"/>
      <c r="Q870" s="64"/>
      <c r="R870" s="64"/>
      <c r="S870" s="64"/>
      <c r="T870" s="64"/>
      <c r="U870" s="64"/>
      <c r="V870" s="64"/>
      <c r="W870" s="64"/>
      <c r="X870" s="64"/>
      <c r="Y870" s="64"/>
      <c r="Z870" s="64"/>
    </row>
    <row r="871">
      <c r="A871" s="64"/>
      <c r="B871" s="64"/>
      <c r="C871" s="64"/>
      <c r="D871" s="64"/>
      <c r="E871" s="64"/>
      <c r="F871" s="64"/>
      <c r="G871" s="64"/>
      <c r="H871" s="64"/>
      <c r="I871" s="64"/>
      <c r="J871" s="64"/>
      <c r="K871" s="64"/>
      <c r="L871" s="64"/>
      <c r="M871" s="64"/>
      <c r="N871" s="64"/>
      <c r="O871" s="64"/>
      <c r="P871" s="64"/>
      <c r="Q871" s="64"/>
      <c r="R871" s="64"/>
      <c r="S871" s="64"/>
      <c r="T871" s="64"/>
      <c r="U871" s="64"/>
      <c r="V871" s="64"/>
      <c r="W871" s="64"/>
      <c r="X871" s="64"/>
      <c r="Y871" s="64"/>
      <c r="Z871" s="64"/>
    </row>
    <row r="872">
      <c r="A872" s="64"/>
      <c r="B872" s="64"/>
      <c r="C872" s="64"/>
      <c r="D872" s="64"/>
      <c r="E872" s="64"/>
      <c r="F872" s="64"/>
      <c r="G872" s="64"/>
      <c r="H872" s="64"/>
      <c r="I872" s="64"/>
      <c r="J872" s="64"/>
      <c r="K872" s="64"/>
      <c r="L872" s="64"/>
      <c r="M872" s="64"/>
      <c r="N872" s="64"/>
      <c r="O872" s="64"/>
      <c r="P872" s="64"/>
      <c r="Q872" s="64"/>
      <c r="R872" s="64"/>
      <c r="S872" s="64"/>
      <c r="T872" s="64"/>
      <c r="U872" s="64"/>
      <c r="V872" s="64"/>
      <c r="W872" s="64"/>
      <c r="X872" s="64"/>
      <c r="Y872" s="64"/>
      <c r="Z872" s="64"/>
    </row>
    <row r="873">
      <c r="A873" s="64"/>
      <c r="B873" s="64"/>
      <c r="C873" s="64"/>
      <c r="D873" s="64"/>
      <c r="E873" s="64"/>
      <c r="F873" s="64"/>
      <c r="G873" s="64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64"/>
      <c r="U873" s="64"/>
      <c r="V873" s="64"/>
      <c r="W873" s="64"/>
      <c r="X873" s="64"/>
      <c r="Y873" s="64"/>
      <c r="Z873" s="64"/>
    </row>
    <row r="874">
      <c r="A874" s="64"/>
      <c r="B874" s="64"/>
      <c r="C874" s="64"/>
      <c r="D874" s="64"/>
      <c r="E874" s="64"/>
      <c r="F874" s="64"/>
      <c r="G874" s="64"/>
      <c r="H874" s="64"/>
      <c r="I874" s="64"/>
      <c r="J874" s="64"/>
      <c r="K874" s="64"/>
      <c r="L874" s="64"/>
      <c r="M874" s="64"/>
      <c r="N874" s="64"/>
      <c r="O874" s="64"/>
      <c r="P874" s="64"/>
      <c r="Q874" s="64"/>
      <c r="R874" s="64"/>
      <c r="S874" s="64"/>
      <c r="T874" s="64"/>
      <c r="U874" s="64"/>
      <c r="V874" s="64"/>
      <c r="W874" s="64"/>
      <c r="X874" s="64"/>
      <c r="Y874" s="64"/>
      <c r="Z874" s="64"/>
    </row>
    <row r="875">
      <c r="A875" s="64"/>
      <c r="B875" s="64"/>
      <c r="C875" s="64"/>
      <c r="D875" s="64"/>
      <c r="E875" s="64"/>
      <c r="F875" s="64"/>
      <c r="G875" s="64"/>
      <c r="H875" s="64"/>
      <c r="I875" s="64"/>
      <c r="J875" s="64"/>
      <c r="K875" s="64"/>
      <c r="L875" s="64"/>
      <c r="M875" s="64"/>
      <c r="N875" s="64"/>
      <c r="O875" s="64"/>
      <c r="P875" s="64"/>
      <c r="Q875" s="64"/>
      <c r="R875" s="64"/>
      <c r="S875" s="64"/>
      <c r="T875" s="64"/>
      <c r="U875" s="64"/>
      <c r="V875" s="64"/>
      <c r="W875" s="64"/>
      <c r="X875" s="64"/>
      <c r="Y875" s="64"/>
      <c r="Z875" s="64"/>
    </row>
    <row r="876">
      <c r="A876" s="64"/>
      <c r="B876" s="64"/>
      <c r="C876" s="64"/>
      <c r="D876" s="64"/>
      <c r="E876" s="64"/>
      <c r="F876" s="64"/>
      <c r="G876" s="64"/>
      <c r="H876" s="64"/>
      <c r="I876" s="64"/>
      <c r="J876" s="64"/>
      <c r="K876" s="64"/>
      <c r="L876" s="64"/>
      <c r="M876" s="64"/>
      <c r="N876" s="64"/>
      <c r="O876" s="64"/>
      <c r="P876" s="64"/>
      <c r="Q876" s="64"/>
      <c r="R876" s="64"/>
      <c r="S876" s="64"/>
      <c r="T876" s="64"/>
      <c r="U876" s="64"/>
      <c r="V876" s="64"/>
      <c r="W876" s="64"/>
      <c r="X876" s="64"/>
      <c r="Y876" s="64"/>
      <c r="Z876" s="64"/>
    </row>
    <row r="877">
      <c r="A877" s="64"/>
      <c r="B877" s="64"/>
      <c r="C877" s="64"/>
      <c r="D877" s="64"/>
      <c r="E877" s="64"/>
      <c r="F877" s="64"/>
      <c r="G877" s="64"/>
      <c r="H877" s="64"/>
      <c r="I877" s="64"/>
      <c r="J877" s="64"/>
      <c r="K877" s="64"/>
      <c r="L877" s="64"/>
      <c r="M877" s="64"/>
      <c r="N877" s="64"/>
      <c r="O877" s="64"/>
      <c r="P877" s="64"/>
      <c r="Q877" s="64"/>
      <c r="R877" s="64"/>
      <c r="S877" s="64"/>
      <c r="T877" s="64"/>
      <c r="U877" s="64"/>
      <c r="V877" s="64"/>
      <c r="W877" s="64"/>
      <c r="X877" s="64"/>
      <c r="Y877" s="64"/>
      <c r="Z877" s="64"/>
    </row>
    <row r="878">
      <c r="A878" s="64"/>
      <c r="B878" s="64"/>
      <c r="C878" s="64"/>
      <c r="D878" s="64"/>
      <c r="E878" s="64"/>
      <c r="F878" s="64"/>
      <c r="G878" s="64"/>
      <c r="H878" s="64"/>
      <c r="I878" s="64"/>
      <c r="J878" s="64"/>
      <c r="K878" s="64"/>
      <c r="L878" s="64"/>
      <c r="M878" s="64"/>
      <c r="N878" s="64"/>
      <c r="O878" s="64"/>
      <c r="P878" s="64"/>
      <c r="Q878" s="64"/>
      <c r="R878" s="64"/>
      <c r="S878" s="64"/>
      <c r="T878" s="64"/>
      <c r="U878" s="64"/>
      <c r="V878" s="64"/>
      <c r="W878" s="64"/>
      <c r="X878" s="64"/>
      <c r="Y878" s="64"/>
      <c r="Z878" s="64"/>
    </row>
    <row r="879">
      <c r="A879" s="64"/>
      <c r="B879" s="64"/>
      <c r="C879" s="64"/>
      <c r="D879" s="64"/>
      <c r="E879" s="64"/>
      <c r="F879" s="64"/>
      <c r="G879" s="64"/>
      <c r="H879" s="64"/>
      <c r="I879" s="64"/>
      <c r="J879" s="64"/>
      <c r="K879" s="64"/>
      <c r="L879" s="64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</row>
    <row r="880">
      <c r="A880" s="64"/>
      <c r="B880" s="64"/>
      <c r="C880" s="64"/>
      <c r="D880" s="64"/>
      <c r="E880" s="64"/>
      <c r="F880" s="64"/>
      <c r="G880" s="64"/>
      <c r="H880" s="64"/>
      <c r="I880" s="64"/>
      <c r="J880" s="64"/>
      <c r="K880" s="64"/>
      <c r="L880" s="64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</row>
    <row r="881">
      <c r="A881" s="64"/>
      <c r="B881" s="64"/>
      <c r="C881" s="64"/>
      <c r="D881" s="64"/>
      <c r="E881" s="64"/>
      <c r="F881" s="64"/>
      <c r="G881" s="64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</row>
    <row r="882">
      <c r="A882" s="64"/>
      <c r="B882" s="64"/>
      <c r="C882" s="64"/>
      <c r="D882" s="64"/>
      <c r="E882" s="64"/>
      <c r="F882" s="64"/>
      <c r="G882" s="64"/>
      <c r="H882" s="64"/>
      <c r="I882" s="64"/>
      <c r="J882" s="64"/>
      <c r="K882" s="64"/>
      <c r="L882" s="64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</row>
    <row r="883">
      <c r="A883" s="64"/>
      <c r="B883" s="64"/>
      <c r="C883" s="64"/>
      <c r="D883" s="64"/>
      <c r="E883" s="64"/>
      <c r="F883" s="64"/>
      <c r="G883" s="64"/>
      <c r="H883" s="64"/>
      <c r="I883" s="64"/>
      <c r="J883" s="64"/>
      <c r="K883" s="64"/>
      <c r="L883" s="64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</row>
    <row r="884">
      <c r="A884" s="64"/>
      <c r="B884" s="64"/>
      <c r="C884" s="64"/>
      <c r="D884" s="64"/>
      <c r="E884" s="64"/>
      <c r="F884" s="64"/>
      <c r="G884" s="64"/>
      <c r="H884" s="64"/>
      <c r="I884" s="64"/>
      <c r="J884" s="64"/>
      <c r="K884" s="64"/>
      <c r="L884" s="64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</row>
    <row r="885">
      <c r="A885" s="64"/>
      <c r="B885" s="64"/>
      <c r="C885" s="64"/>
      <c r="D885" s="64"/>
      <c r="E885" s="64"/>
      <c r="F885" s="64"/>
      <c r="G885" s="64"/>
      <c r="H885" s="64"/>
      <c r="I885" s="64"/>
      <c r="J885" s="64"/>
      <c r="K885" s="64"/>
      <c r="L885" s="64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</row>
    <row r="886">
      <c r="A886" s="64"/>
      <c r="B886" s="64"/>
      <c r="C886" s="64"/>
      <c r="D886" s="64"/>
      <c r="E886" s="64"/>
      <c r="F886" s="64"/>
      <c r="G886" s="64"/>
      <c r="H886" s="64"/>
      <c r="I886" s="64"/>
      <c r="J886" s="64"/>
      <c r="K886" s="64"/>
      <c r="L886" s="64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</row>
    <row r="887">
      <c r="A887" s="64"/>
      <c r="B887" s="64"/>
      <c r="C887" s="64"/>
      <c r="D887" s="64"/>
      <c r="E887" s="64"/>
      <c r="F887" s="64"/>
      <c r="G887" s="64"/>
      <c r="H887" s="64"/>
      <c r="I887" s="64"/>
      <c r="J887" s="64"/>
      <c r="K887" s="64"/>
      <c r="L887" s="64"/>
      <c r="M887" s="64"/>
      <c r="N887" s="64"/>
      <c r="O887" s="64"/>
      <c r="P887" s="64"/>
      <c r="Q887" s="64"/>
      <c r="R887" s="64"/>
      <c r="S887" s="64"/>
      <c r="T887" s="64"/>
      <c r="U887" s="64"/>
      <c r="V887" s="64"/>
      <c r="W887" s="64"/>
      <c r="X887" s="64"/>
      <c r="Y887" s="64"/>
      <c r="Z887" s="64"/>
    </row>
    <row r="888">
      <c r="A888" s="64"/>
      <c r="B888" s="64"/>
      <c r="C888" s="64"/>
      <c r="D888" s="64"/>
      <c r="E888" s="64"/>
      <c r="F888" s="64"/>
      <c r="G888" s="64"/>
      <c r="H888" s="64"/>
      <c r="I888" s="64"/>
      <c r="J888" s="64"/>
      <c r="K888" s="64"/>
      <c r="L888" s="64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</row>
    <row r="889">
      <c r="A889" s="64"/>
      <c r="B889" s="64"/>
      <c r="C889" s="64"/>
      <c r="D889" s="64"/>
      <c r="E889" s="64"/>
      <c r="F889" s="64"/>
      <c r="G889" s="64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</row>
    <row r="890">
      <c r="A890" s="64"/>
      <c r="B890" s="64"/>
      <c r="C890" s="64"/>
      <c r="D890" s="64"/>
      <c r="E890" s="64"/>
      <c r="F890" s="64"/>
      <c r="G890" s="64"/>
      <c r="H890" s="64"/>
      <c r="I890" s="64"/>
      <c r="J890" s="64"/>
      <c r="K890" s="64"/>
      <c r="L890" s="64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</row>
    <row r="891">
      <c r="A891" s="64"/>
      <c r="B891" s="64"/>
      <c r="C891" s="64"/>
      <c r="D891" s="64"/>
      <c r="E891" s="64"/>
      <c r="F891" s="64"/>
      <c r="G891" s="64"/>
      <c r="H891" s="64"/>
      <c r="I891" s="64"/>
      <c r="J891" s="64"/>
      <c r="K891" s="64"/>
      <c r="L891" s="64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64"/>
      <c r="Y891" s="64"/>
      <c r="Z891" s="64"/>
    </row>
    <row r="892">
      <c r="A892" s="64"/>
      <c r="B892" s="64"/>
      <c r="C892" s="64"/>
      <c r="D892" s="64"/>
      <c r="E892" s="64"/>
      <c r="F892" s="64"/>
      <c r="G892" s="64"/>
      <c r="H892" s="64"/>
      <c r="I892" s="64"/>
      <c r="J892" s="64"/>
      <c r="K892" s="64"/>
      <c r="L892" s="64"/>
      <c r="M892" s="64"/>
      <c r="N892" s="64"/>
      <c r="O892" s="64"/>
      <c r="P892" s="64"/>
      <c r="Q892" s="64"/>
      <c r="R892" s="64"/>
      <c r="S892" s="64"/>
      <c r="T892" s="64"/>
      <c r="U892" s="64"/>
      <c r="V892" s="64"/>
      <c r="W892" s="64"/>
      <c r="X892" s="64"/>
      <c r="Y892" s="64"/>
      <c r="Z892" s="64"/>
    </row>
    <row r="893">
      <c r="A893" s="64"/>
      <c r="B893" s="64"/>
      <c r="C893" s="64"/>
      <c r="D893" s="64"/>
      <c r="E893" s="64"/>
      <c r="F893" s="64"/>
      <c r="G893" s="64"/>
      <c r="H893" s="64"/>
      <c r="I893" s="64"/>
      <c r="J893" s="64"/>
      <c r="K893" s="64"/>
      <c r="L893" s="64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64"/>
      <c r="Y893" s="64"/>
      <c r="Z893" s="64"/>
    </row>
    <row r="894">
      <c r="A894" s="64"/>
      <c r="B894" s="64"/>
      <c r="C894" s="64"/>
      <c r="D894" s="64"/>
      <c r="E894" s="64"/>
      <c r="F894" s="64"/>
      <c r="G894" s="64"/>
      <c r="H894" s="64"/>
      <c r="I894" s="64"/>
      <c r="J894" s="64"/>
      <c r="K894" s="64"/>
      <c r="L894" s="64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64"/>
      <c r="Y894" s="64"/>
      <c r="Z894" s="64"/>
    </row>
    <row r="895">
      <c r="A895" s="64"/>
      <c r="B895" s="64"/>
      <c r="C895" s="64"/>
      <c r="D895" s="64"/>
      <c r="E895" s="64"/>
      <c r="F895" s="64"/>
      <c r="G895" s="64"/>
      <c r="H895" s="64"/>
      <c r="I895" s="64"/>
      <c r="J895" s="64"/>
      <c r="K895" s="64"/>
      <c r="L895" s="64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64"/>
      <c r="Y895" s="64"/>
      <c r="Z895" s="64"/>
    </row>
    <row r="896">
      <c r="A896" s="64"/>
      <c r="B896" s="64"/>
      <c r="C896" s="64"/>
      <c r="D896" s="64"/>
      <c r="E896" s="64"/>
      <c r="F896" s="64"/>
      <c r="G896" s="64"/>
      <c r="H896" s="64"/>
      <c r="I896" s="64"/>
      <c r="J896" s="64"/>
      <c r="K896" s="64"/>
      <c r="L896" s="64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64"/>
      <c r="Y896" s="64"/>
      <c r="Z896" s="64"/>
    </row>
    <row r="897">
      <c r="A897" s="64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64"/>
    </row>
    <row r="898">
      <c r="A898" s="64"/>
      <c r="B898" s="64"/>
      <c r="C898" s="64"/>
      <c r="D898" s="64"/>
      <c r="E898" s="64"/>
      <c r="F898" s="64"/>
      <c r="G898" s="64"/>
      <c r="H898" s="64"/>
      <c r="I898" s="64"/>
      <c r="J898" s="64"/>
      <c r="K898" s="64"/>
      <c r="L898" s="64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64"/>
      <c r="Y898" s="64"/>
      <c r="Z898" s="64"/>
    </row>
    <row r="899">
      <c r="A899" s="64"/>
      <c r="B899" s="64"/>
      <c r="C899" s="64"/>
      <c r="D899" s="64"/>
      <c r="E899" s="64"/>
      <c r="F899" s="64"/>
      <c r="G899" s="64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T899" s="64"/>
      <c r="U899" s="64"/>
      <c r="V899" s="64"/>
      <c r="W899" s="64"/>
      <c r="X899" s="64"/>
      <c r="Y899" s="64"/>
      <c r="Z899" s="64"/>
    </row>
    <row r="900">
      <c r="A900" s="64"/>
      <c r="B900" s="64"/>
      <c r="C900" s="64"/>
      <c r="D900" s="64"/>
      <c r="E900" s="64"/>
      <c r="F900" s="64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64"/>
      <c r="U900" s="64"/>
      <c r="V900" s="64"/>
      <c r="W900" s="64"/>
      <c r="X900" s="64"/>
      <c r="Y900" s="64"/>
      <c r="Z900" s="64"/>
    </row>
    <row r="901">
      <c r="A901" s="64"/>
      <c r="B901" s="64"/>
      <c r="C901" s="64"/>
      <c r="D901" s="64"/>
      <c r="E901" s="64"/>
      <c r="F901" s="64"/>
      <c r="G901" s="64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T901" s="64"/>
      <c r="U901" s="64"/>
      <c r="V901" s="64"/>
      <c r="W901" s="64"/>
      <c r="X901" s="64"/>
      <c r="Y901" s="64"/>
      <c r="Z901" s="64"/>
    </row>
    <row r="902">
      <c r="A902" s="64"/>
      <c r="B902" s="64"/>
      <c r="C902" s="64"/>
      <c r="D902" s="64"/>
      <c r="E902" s="64"/>
      <c r="F902" s="64"/>
      <c r="G902" s="64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T902" s="64"/>
      <c r="U902" s="64"/>
      <c r="V902" s="64"/>
      <c r="W902" s="64"/>
      <c r="X902" s="64"/>
      <c r="Y902" s="64"/>
      <c r="Z902" s="64"/>
    </row>
    <row r="903">
      <c r="A903" s="64"/>
      <c r="B903" s="64"/>
      <c r="C903" s="64"/>
      <c r="D903" s="64"/>
      <c r="E903" s="64"/>
      <c r="F903" s="64"/>
      <c r="G903" s="64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64"/>
    </row>
    <row r="904">
      <c r="A904" s="64"/>
      <c r="B904" s="64"/>
      <c r="C904" s="64"/>
      <c r="D904" s="64"/>
      <c r="E904" s="64"/>
      <c r="F904" s="64"/>
      <c r="G904" s="64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64"/>
    </row>
    <row r="905">
      <c r="A905" s="64"/>
      <c r="B905" s="64"/>
      <c r="C905" s="64"/>
      <c r="D905" s="64"/>
      <c r="E905" s="64"/>
      <c r="F905" s="64"/>
      <c r="G905" s="64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T905" s="64"/>
      <c r="U905" s="64"/>
      <c r="V905" s="64"/>
      <c r="W905" s="64"/>
      <c r="X905" s="64"/>
      <c r="Y905" s="64"/>
      <c r="Z905" s="64"/>
    </row>
    <row r="906">
      <c r="A906" s="64"/>
      <c r="B906" s="64"/>
      <c r="C906" s="64"/>
      <c r="D906" s="64"/>
      <c r="E906" s="64"/>
      <c r="F906" s="64"/>
      <c r="G906" s="64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T906" s="64"/>
      <c r="U906" s="64"/>
      <c r="V906" s="64"/>
      <c r="W906" s="64"/>
      <c r="X906" s="64"/>
      <c r="Y906" s="64"/>
      <c r="Z906" s="64"/>
    </row>
    <row r="907">
      <c r="A907" s="64"/>
      <c r="B907" s="64"/>
      <c r="C907" s="64"/>
      <c r="D907" s="64"/>
      <c r="E907" s="64"/>
      <c r="F907" s="64"/>
      <c r="G907" s="64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T907" s="64"/>
      <c r="U907" s="64"/>
      <c r="V907" s="64"/>
      <c r="W907" s="64"/>
      <c r="X907" s="64"/>
      <c r="Y907" s="64"/>
      <c r="Z907" s="64"/>
    </row>
    <row r="908">
      <c r="A908" s="64"/>
      <c r="B908" s="64"/>
      <c r="C908" s="64"/>
      <c r="D908" s="64"/>
      <c r="E908" s="64"/>
      <c r="F908" s="64"/>
      <c r="G908" s="64"/>
      <c r="H908" s="64"/>
      <c r="I908" s="64"/>
      <c r="J908" s="64"/>
      <c r="K908" s="64"/>
      <c r="L908" s="64"/>
      <c r="M908" s="64"/>
      <c r="N908" s="64"/>
      <c r="O908" s="64"/>
      <c r="P908" s="64"/>
      <c r="Q908" s="64"/>
      <c r="R908" s="64"/>
      <c r="S908" s="64"/>
      <c r="T908" s="64"/>
      <c r="U908" s="64"/>
      <c r="V908" s="64"/>
      <c r="W908" s="64"/>
      <c r="X908" s="64"/>
      <c r="Y908" s="64"/>
      <c r="Z908" s="64"/>
    </row>
    <row r="909">
      <c r="A909" s="64"/>
      <c r="B909" s="64"/>
      <c r="C909" s="64"/>
      <c r="D909" s="64"/>
      <c r="E909" s="64"/>
      <c r="F909" s="64"/>
      <c r="G909" s="64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T909" s="64"/>
      <c r="U909" s="64"/>
      <c r="V909" s="64"/>
      <c r="W909" s="64"/>
      <c r="X909" s="64"/>
      <c r="Y909" s="64"/>
      <c r="Z909" s="64"/>
    </row>
    <row r="910">
      <c r="A910" s="64"/>
      <c r="B910" s="64"/>
      <c r="C910" s="64"/>
      <c r="D910" s="64"/>
      <c r="E910" s="64"/>
      <c r="F910" s="64"/>
      <c r="G910" s="64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T910" s="64"/>
      <c r="U910" s="64"/>
      <c r="V910" s="64"/>
      <c r="W910" s="64"/>
      <c r="X910" s="64"/>
      <c r="Y910" s="64"/>
      <c r="Z910" s="64"/>
    </row>
    <row r="911">
      <c r="A911" s="64"/>
      <c r="B911" s="64"/>
      <c r="C911" s="64"/>
      <c r="D911" s="64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64"/>
      <c r="U911" s="64"/>
      <c r="V911" s="64"/>
      <c r="W911" s="64"/>
      <c r="X911" s="64"/>
      <c r="Y911" s="64"/>
      <c r="Z911" s="64"/>
    </row>
    <row r="912">
      <c r="A912" s="64"/>
      <c r="B912" s="64"/>
      <c r="C912" s="64"/>
      <c r="D912" s="64"/>
      <c r="E912" s="64"/>
      <c r="F912" s="64"/>
      <c r="G912" s="64"/>
      <c r="H912" s="64"/>
      <c r="I912" s="64"/>
      <c r="J912" s="64"/>
      <c r="K912" s="64"/>
      <c r="L912" s="64"/>
      <c r="M912" s="64"/>
      <c r="N912" s="64"/>
      <c r="O912" s="64"/>
      <c r="P912" s="64"/>
      <c r="Q912" s="64"/>
      <c r="R912" s="64"/>
      <c r="S912" s="64"/>
      <c r="T912" s="64"/>
      <c r="U912" s="64"/>
      <c r="V912" s="64"/>
      <c r="W912" s="64"/>
      <c r="X912" s="64"/>
      <c r="Y912" s="64"/>
      <c r="Z912" s="64"/>
    </row>
    <row r="913">
      <c r="A913" s="64"/>
      <c r="B913" s="64"/>
      <c r="C913" s="64"/>
      <c r="D913" s="64"/>
      <c r="E913" s="64"/>
      <c r="F913" s="64"/>
      <c r="G913" s="64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T913" s="64"/>
      <c r="U913" s="64"/>
      <c r="V913" s="64"/>
      <c r="W913" s="64"/>
      <c r="X913" s="64"/>
      <c r="Y913" s="64"/>
      <c r="Z913" s="64"/>
    </row>
    <row r="914">
      <c r="A914" s="64"/>
      <c r="B914" s="64"/>
      <c r="C914" s="64"/>
      <c r="D914" s="64"/>
      <c r="E914" s="64"/>
      <c r="F914" s="64"/>
      <c r="G914" s="64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T914" s="64"/>
      <c r="U914" s="64"/>
      <c r="V914" s="64"/>
      <c r="W914" s="64"/>
      <c r="X914" s="64"/>
      <c r="Y914" s="64"/>
      <c r="Z914" s="64"/>
    </row>
    <row r="915">
      <c r="A915" s="64"/>
      <c r="B915" s="64"/>
      <c r="C915" s="64"/>
      <c r="D915" s="64"/>
      <c r="E915" s="64"/>
      <c r="F915" s="64"/>
      <c r="G915" s="64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T915" s="64"/>
      <c r="U915" s="64"/>
      <c r="V915" s="64"/>
      <c r="W915" s="64"/>
      <c r="X915" s="64"/>
      <c r="Y915" s="64"/>
      <c r="Z915" s="64"/>
    </row>
    <row r="916">
      <c r="A916" s="64"/>
      <c r="B916" s="64"/>
      <c r="C916" s="64"/>
      <c r="D916" s="64"/>
      <c r="E916" s="64"/>
      <c r="F916" s="64"/>
      <c r="G916" s="64"/>
      <c r="H916" s="64"/>
      <c r="I916" s="64"/>
      <c r="J916" s="64"/>
      <c r="K916" s="64"/>
      <c r="L916" s="64"/>
      <c r="M916" s="64"/>
      <c r="N916" s="64"/>
      <c r="O916" s="64"/>
      <c r="P916" s="64"/>
      <c r="Q916" s="64"/>
      <c r="R916" s="64"/>
      <c r="S916" s="64"/>
      <c r="T916" s="64"/>
      <c r="U916" s="64"/>
      <c r="V916" s="64"/>
      <c r="W916" s="64"/>
      <c r="X916" s="64"/>
      <c r="Y916" s="64"/>
      <c r="Z916" s="64"/>
    </row>
    <row r="917">
      <c r="A917" s="64"/>
      <c r="B917" s="64"/>
      <c r="C917" s="64"/>
      <c r="D917" s="64"/>
      <c r="E917" s="64"/>
      <c r="F917" s="64"/>
      <c r="G917" s="64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T917" s="64"/>
      <c r="U917" s="64"/>
      <c r="V917" s="64"/>
      <c r="W917" s="64"/>
      <c r="X917" s="64"/>
      <c r="Y917" s="64"/>
      <c r="Z917" s="64"/>
    </row>
    <row r="918">
      <c r="A918" s="64"/>
      <c r="B918" s="64"/>
      <c r="C918" s="64"/>
      <c r="D918" s="64"/>
      <c r="E918" s="64"/>
      <c r="F918" s="64"/>
      <c r="G918" s="64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T918" s="64"/>
      <c r="U918" s="64"/>
      <c r="V918" s="64"/>
      <c r="W918" s="64"/>
      <c r="X918" s="64"/>
      <c r="Y918" s="64"/>
      <c r="Z918" s="64"/>
    </row>
    <row r="919">
      <c r="A919" s="64"/>
      <c r="B919" s="64"/>
      <c r="C919" s="64"/>
      <c r="D919" s="64"/>
      <c r="E919" s="64"/>
      <c r="F919" s="64"/>
      <c r="G919" s="64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T919" s="64"/>
      <c r="U919" s="64"/>
      <c r="V919" s="64"/>
      <c r="W919" s="64"/>
      <c r="X919" s="64"/>
      <c r="Y919" s="64"/>
      <c r="Z919" s="64"/>
    </row>
    <row r="920">
      <c r="A920" s="64"/>
      <c r="B920" s="64"/>
      <c r="C920" s="64"/>
      <c r="D920" s="64"/>
      <c r="E920" s="64"/>
      <c r="F920" s="64"/>
      <c r="G920" s="64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T920" s="64"/>
      <c r="U920" s="64"/>
      <c r="V920" s="64"/>
      <c r="W920" s="64"/>
      <c r="X920" s="64"/>
      <c r="Y920" s="64"/>
      <c r="Z920" s="64"/>
    </row>
    <row r="921">
      <c r="A921" s="64"/>
      <c r="B921" s="64"/>
      <c r="C921" s="64"/>
      <c r="D921" s="64"/>
      <c r="E921" s="64"/>
      <c r="F921" s="64"/>
      <c r="G921" s="64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T921" s="64"/>
      <c r="U921" s="64"/>
      <c r="V921" s="64"/>
      <c r="W921" s="64"/>
      <c r="X921" s="64"/>
      <c r="Y921" s="64"/>
      <c r="Z921" s="64"/>
    </row>
    <row r="922">
      <c r="A922" s="64"/>
      <c r="B922" s="64"/>
      <c r="C922" s="64"/>
      <c r="D922" s="64"/>
      <c r="E922" s="64"/>
      <c r="F922" s="64"/>
      <c r="G922" s="64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64"/>
      <c r="U922" s="64"/>
      <c r="V922" s="64"/>
      <c r="W922" s="64"/>
      <c r="X922" s="64"/>
      <c r="Y922" s="64"/>
      <c r="Z922" s="64"/>
    </row>
    <row r="923">
      <c r="A923" s="64"/>
      <c r="B923" s="64"/>
      <c r="C923" s="64"/>
      <c r="D923" s="64"/>
      <c r="E923" s="64"/>
      <c r="F923" s="64"/>
      <c r="G923" s="64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T923" s="64"/>
      <c r="U923" s="64"/>
      <c r="V923" s="64"/>
      <c r="W923" s="64"/>
      <c r="X923" s="64"/>
      <c r="Y923" s="64"/>
      <c r="Z923" s="64"/>
    </row>
    <row r="924">
      <c r="A924" s="64"/>
      <c r="B924" s="64"/>
      <c r="C924" s="64"/>
      <c r="D924" s="64"/>
      <c r="E924" s="64"/>
      <c r="F924" s="64"/>
      <c r="G924" s="64"/>
      <c r="H924" s="64"/>
      <c r="I924" s="64"/>
      <c r="J924" s="64"/>
      <c r="K924" s="64"/>
      <c r="L924" s="64"/>
      <c r="M924" s="64"/>
      <c r="N924" s="64"/>
      <c r="O924" s="64"/>
      <c r="P924" s="64"/>
      <c r="Q924" s="64"/>
      <c r="R924" s="64"/>
      <c r="S924" s="64"/>
      <c r="T924" s="64"/>
      <c r="U924" s="64"/>
      <c r="V924" s="64"/>
      <c r="W924" s="64"/>
      <c r="X924" s="64"/>
      <c r="Y924" s="64"/>
      <c r="Z924" s="64"/>
    </row>
    <row r="925">
      <c r="A925" s="64"/>
      <c r="B925" s="64"/>
      <c r="C925" s="64"/>
      <c r="D925" s="64"/>
      <c r="E925" s="64"/>
      <c r="F925" s="64"/>
      <c r="G925" s="64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T925" s="64"/>
      <c r="U925" s="64"/>
      <c r="V925" s="64"/>
      <c r="W925" s="64"/>
      <c r="X925" s="64"/>
      <c r="Y925" s="64"/>
      <c r="Z925" s="64"/>
    </row>
    <row r="926">
      <c r="A926" s="64"/>
      <c r="B926" s="64"/>
      <c r="C926" s="64"/>
      <c r="D926" s="64"/>
      <c r="E926" s="64"/>
      <c r="F926" s="64"/>
      <c r="G926" s="64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T926" s="64"/>
      <c r="U926" s="64"/>
      <c r="V926" s="64"/>
      <c r="W926" s="64"/>
      <c r="X926" s="64"/>
      <c r="Y926" s="64"/>
      <c r="Z926" s="64"/>
    </row>
    <row r="927">
      <c r="A927" s="64"/>
      <c r="B927" s="64"/>
      <c r="C927" s="64"/>
      <c r="D927" s="64"/>
      <c r="E927" s="64"/>
      <c r="F927" s="64"/>
      <c r="G927" s="64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T927" s="64"/>
      <c r="U927" s="64"/>
      <c r="V927" s="64"/>
      <c r="W927" s="64"/>
      <c r="X927" s="64"/>
      <c r="Y927" s="64"/>
      <c r="Z927" s="64"/>
    </row>
    <row r="928">
      <c r="A928" s="64"/>
      <c r="B928" s="64"/>
      <c r="C928" s="64"/>
      <c r="D928" s="64"/>
      <c r="E928" s="64"/>
      <c r="F928" s="64"/>
      <c r="G928" s="64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T928" s="64"/>
      <c r="U928" s="64"/>
      <c r="V928" s="64"/>
      <c r="W928" s="64"/>
      <c r="X928" s="64"/>
      <c r="Y928" s="64"/>
      <c r="Z928" s="64"/>
    </row>
    <row r="929">
      <c r="A929" s="64"/>
      <c r="B929" s="64"/>
      <c r="C929" s="64"/>
      <c r="D929" s="64"/>
      <c r="E929" s="64"/>
      <c r="F929" s="64"/>
      <c r="G929" s="64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T929" s="64"/>
      <c r="U929" s="64"/>
      <c r="V929" s="64"/>
      <c r="W929" s="64"/>
      <c r="X929" s="64"/>
      <c r="Y929" s="64"/>
      <c r="Z929" s="64"/>
    </row>
    <row r="930">
      <c r="A930" s="64"/>
      <c r="B930" s="64"/>
      <c r="C930" s="64"/>
      <c r="D930" s="64"/>
      <c r="E930" s="64"/>
      <c r="F930" s="64"/>
      <c r="G930" s="64"/>
      <c r="H930" s="64"/>
      <c r="I930" s="64"/>
      <c r="J930" s="64"/>
      <c r="K930" s="64"/>
      <c r="L930" s="64"/>
      <c r="M930" s="64"/>
      <c r="N930" s="64"/>
      <c r="O930" s="64"/>
      <c r="P930" s="64"/>
      <c r="Q930" s="64"/>
      <c r="R930" s="64"/>
      <c r="S930" s="64"/>
      <c r="T930" s="64"/>
      <c r="U930" s="64"/>
      <c r="V930" s="64"/>
      <c r="W930" s="64"/>
      <c r="X930" s="64"/>
      <c r="Y930" s="64"/>
      <c r="Z930" s="64"/>
    </row>
    <row r="931">
      <c r="A931" s="64"/>
      <c r="B931" s="64"/>
      <c r="C931" s="64"/>
      <c r="D931" s="64"/>
      <c r="E931" s="64"/>
      <c r="F931" s="64"/>
      <c r="G931" s="64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T931" s="64"/>
      <c r="U931" s="64"/>
      <c r="V931" s="64"/>
      <c r="W931" s="64"/>
      <c r="X931" s="64"/>
      <c r="Y931" s="64"/>
      <c r="Z931" s="64"/>
    </row>
    <row r="932">
      <c r="A932" s="64"/>
      <c r="B932" s="64"/>
      <c r="C932" s="64"/>
      <c r="D932" s="64"/>
      <c r="E932" s="64"/>
      <c r="F932" s="64"/>
      <c r="G932" s="64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T932" s="64"/>
      <c r="U932" s="64"/>
      <c r="V932" s="64"/>
      <c r="W932" s="64"/>
      <c r="X932" s="64"/>
      <c r="Y932" s="64"/>
      <c r="Z932" s="64"/>
    </row>
    <row r="933">
      <c r="A933" s="64"/>
      <c r="B933" s="64"/>
      <c r="C933" s="64"/>
      <c r="D933" s="64"/>
      <c r="E933" s="64"/>
      <c r="F933" s="64"/>
      <c r="G933" s="64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64"/>
      <c r="U933" s="64"/>
      <c r="V933" s="64"/>
      <c r="W933" s="64"/>
      <c r="X933" s="64"/>
      <c r="Y933" s="64"/>
      <c r="Z933" s="64"/>
    </row>
    <row r="934">
      <c r="A934" s="64"/>
      <c r="B934" s="64"/>
      <c r="C934" s="64"/>
      <c r="D934" s="64"/>
      <c r="E934" s="64"/>
      <c r="F934" s="64"/>
      <c r="G934" s="64"/>
      <c r="H934" s="64"/>
      <c r="I934" s="64"/>
      <c r="J934" s="64"/>
      <c r="K934" s="64"/>
      <c r="L934" s="64"/>
      <c r="M934" s="64"/>
      <c r="N934" s="64"/>
      <c r="O934" s="64"/>
      <c r="P934" s="64"/>
      <c r="Q934" s="64"/>
      <c r="R934" s="64"/>
      <c r="S934" s="64"/>
      <c r="T934" s="64"/>
      <c r="U934" s="64"/>
      <c r="V934" s="64"/>
      <c r="W934" s="64"/>
      <c r="X934" s="64"/>
      <c r="Y934" s="64"/>
      <c r="Z934" s="64"/>
    </row>
    <row r="935">
      <c r="A935" s="64"/>
      <c r="B935" s="64"/>
      <c r="C935" s="64"/>
      <c r="D935" s="64"/>
      <c r="E935" s="64"/>
      <c r="F935" s="64"/>
      <c r="G935" s="64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T935" s="64"/>
      <c r="U935" s="64"/>
      <c r="V935" s="64"/>
      <c r="W935" s="64"/>
      <c r="X935" s="64"/>
      <c r="Y935" s="64"/>
      <c r="Z935" s="64"/>
    </row>
    <row r="936">
      <c r="A936" s="82"/>
      <c r="B936" s="82"/>
      <c r="C936" s="82"/>
      <c r="D936" s="82"/>
      <c r="E936" s="82"/>
      <c r="F936" s="82"/>
      <c r="G936" s="82"/>
      <c r="H936" s="82"/>
      <c r="I936" s="82"/>
      <c r="J936" s="82"/>
      <c r="K936" s="82"/>
      <c r="L936" s="82"/>
      <c r="M936" s="82"/>
      <c r="N936" s="82"/>
      <c r="O936" s="82"/>
      <c r="P936" s="82"/>
      <c r="Q936" s="82"/>
      <c r="R936" s="82"/>
      <c r="S936" s="82"/>
      <c r="T936" s="82"/>
      <c r="U936" s="82"/>
      <c r="V936" s="82"/>
      <c r="W936" s="82"/>
      <c r="X936" s="82"/>
      <c r="Y936" s="82"/>
      <c r="Z936" s="82"/>
    </row>
    <row r="937">
      <c r="A937" s="82"/>
      <c r="B937" s="82"/>
      <c r="C937" s="82"/>
      <c r="D937" s="82"/>
      <c r="E937" s="82"/>
      <c r="F937" s="82"/>
      <c r="G937" s="82"/>
      <c r="H937" s="82"/>
      <c r="I937" s="82"/>
      <c r="J937" s="82"/>
      <c r="K937" s="82"/>
      <c r="L937" s="82"/>
      <c r="M937" s="82"/>
      <c r="N937" s="82"/>
      <c r="O937" s="82"/>
      <c r="P937" s="82"/>
      <c r="Q937" s="82"/>
      <c r="R937" s="82"/>
      <c r="S937" s="82"/>
      <c r="T937" s="82"/>
      <c r="U937" s="82"/>
      <c r="V937" s="82"/>
      <c r="W937" s="82"/>
      <c r="X937" s="82"/>
      <c r="Y937" s="82"/>
      <c r="Z937" s="82"/>
    </row>
  </sheetData>
  <mergeCells count="4">
    <mergeCell ref="A3:C3"/>
    <mergeCell ref="B5:C5"/>
    <mergeCell ref="B6:C6"/>
    <mergeCell ref="A8:C8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8.38"/>
  </cols>
  <sheetData>
    <row r="1">
      <c r="A1" s="83" t="s">
        <v>102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5"/>
      <c r="Z1" s="85"/>
    </row>
    <row r="2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5"/>
      <c r="Z2" s="85"/>
    </row>
    <row r="3">
      <c r="A3" s="86" t="s">
        <v>103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5"/>
      <c r="Z3" s="85"/>
    </row>
    <row r="4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5"/>
      <c r="Z4" s="85"/>
    </row>
    <row r="5">
      <c r="A5" s="84" t="s">
        <v>104</v>
      </c>
      <c r="B5" s="87">
        <v>800.0</v>
      </c>
      <c r="C5" s="87">
        <v>800.0</v>
      </c>
      <c r="D5" s="87">
        <v>800.0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5"/>
      <c r="Z5" s="85"/>
    </row>
    <row r="6">
      <c r="A6" s="88" t="s">
        <v>105</v>
      </c>
      <c r="B6" s="89">
        <f>B5*'10 HORAS DE TRABALHO'!B24</f>
        <v>58400</v>
      </c>
      <c r="C6" s="89">
        <f>C5*'10 HORAS DE TRABALHO'!C24</f>
        <v>66400</v>
      </c>
      <c r="D6" s="89">
        <f>D5*'10 HORAS DE TRABALHO'!D24</f>
        <v>68000</v>
      </c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5"/>
      <c r="Z6" s="85"/>
    </row>
    <row r="7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5"/>
      <c r="Z7" s="85"/>
    </row>
    <row r="8">
      <c r="A8" s="90" t="s">
        <v>106</v>
      </c>
      <c r="B8" s="91">
        <f>('11 CÉLULA OPERACIONAL'!C20+'11 CÉLULA OPERACIONAL'!C21+'11 CÉLULA OPERACIONAL'!C22+'11 CÉLULA OPERACIONAL'!C23)</f>
        <v>4200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5"/>
      <c r="Z8" s="85"/>
    </row>
    <row r="9">
      <c r="A9" s="92" t="s">
        <v>107</v>
      </c>
      <c r="B9" s="93">
        <f>B6+('11 CÉLULA OPERACIONAL'!C20+'11 CÉLULA OPERACIONAL'!C21+'11 CÉLULA OPERACIONAL'!C22+'11 CÉLULA OPERACIONAL'!C23)</f>
        <v>62600</v>
      </c>
      <c r="C9" s="93">
        <f>C6+('11 CÉLULA OPERACIONAL'!C20+'11 CÉLULA OPERACIONAL'!C21+'11 CÉLULA OPERACIONAL'!C22+'11 CÉLULA OPERACIONAL'!C23)</f>
        <v>70600</v>
      </c>
      <c r="D9" s="93">
        <f>D6+('11 CÉLULA OPERACIONAL'!C20+'11 CÉLULA OPERACIONAL'!C21+'11 CÉLULA OPERACIONAL'!C22+'11 CÉLULA OPERACIONAL'!C23)</f>
        <v>72200</v>
      </c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5"/>
      <c r="Z9" s="85"/>
    </row>
    <row r="10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5"/>
      <c r="Z10" s="85"/>
    </row>
    <row r="11">
      <c r="A11" s="88" t="s">
        <v>108</v>
      </c>
      <c r="B11" s="94"/>
      <c r="C11" s="94"/>
      <c r="D11" s="9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5"/>
      <c r="Z11" s="85"/>
    </row>
    <row r="12">
      <c r="A12" s="84" t="s">
        <v>109</v>
      </c>
      <c r="B12" s="95">
        <v>800.0</v>
      </c>
      <c r="C12" s="95">
        <v>800.0</v>
      </c>
      <c r="D12" s="95">
        <v>800.0</v>
      </c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5"/>
      <c r="Z12" s="85"/>
    </row>
    <row r="13">
      <c r="A13" s="90" t="s">
        <v>110</v>
      </c>
      <c r="B13" s="95">
        <v>800.0</v>
      </c>
      <c r="C13" s="95">
        <v>800.0</v>
      </c>
      <c r="D13" s="95">
        <v>800.0</v>
      </c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5"/>
      <c r="Z13" s="85"/>
    </row>
    <row r="14">
      <c r="A14" s="84" t="s">
        <v>111</v>
      </c>
      <c r="B14" s="87">
        <v>4500.0</v>
      </c>
      <c r="C14" s="87">
        <v>4500.0</v>
      </c>
      <c r="D14" s="87">
        <v>4500.0</v>
      </c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5"/>
      <c r="Z14" s="85"/>
    </row>
    <row r="15">
      <c r="A15" s="84" t="s">
        <v>112</v>
      </c>
      <c r="B15" s="87">
        <v>2700.0</v>
      </c>
      <c r="C15" s="87">
        <v>2700.0</v>
      </c>
      <c r="D15" s="87">
        <v>2700.0</v>
      </c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5"/>
      <c r="Z15" s="85"/>
    </row>
    <row r="16">
      <c r="A16" s="96" t="s">
        <v>113</v>
      </c>
      <c r="B16" s="97">
        <f t="shared" ref="B16:D16" si="1">SUM(B12:B15)</f>
        <v>8800</v>
      </c>
      <c r="C16" s="97">
        <f t="shared" si="1"/>
        <v>8800</v>
      </c>
      <c r="D16" s="97">
        <f t="shared" si="1"/>
        <v>8800</v>
      </c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5"/>
      <c r="Z16" s="85"/>
    </row>
    <row r="17">
      <c r="A17" s="84"/>
      <c r="B17" s="98"/>
      <c r="C17" s="98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5"/>
      <c r="Z17" s="85"/>
    </row>
    <row r="18">
      <c r="A18" s="88" t="s">
        <v>114</v>
      </c>
      <c r="B18" s="89">
        <f t="shared" ref="B18:D18" si="2">B9-B16</f>
        <v>53800</v>
      </c>
      <c r="C18" s="89">
        <f t="shared" si="2"/>
        <v>61800</v>
      </c>
      <c r="D18" s="89">
        <f t="shared" si="2"/>
        <v>63400</v>
      </c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5"/>
      <c r="Z18" s="85"/>
    </row>
    <row r="19">
      <c r="A19" s="84"/>
      <c r="B19" s="98"/>
      <c r="C19" s="98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5"/>
      <c r="Z19" s="85"/>
    </row>
    <row r="20">
      <c r="A20" s="88" t="s">
        <v>115</v>
      </c>
      <c r="B20" s="89">
        <f t="shared" ref="B20:D20" si="3">B18*0.1</f>
        <v>5380</v>
      </c>
      <c r="C20" s="89">
        <f t="shared" si="3"/>
        <v>6180</v>
      </c>
      <c r="D20" s="89">
        <f t="shared" si="3"/>
        <v>6340</v>
      </c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5"/>
      <c r="Z20" s="85"/>
    </row>
    <row r="21">
      <c r="A21" s="84"/>
      <c r="B21" s="98"/>
      <c r="C21" s="98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5"/>
      <c r="Z21" s="85"/>
    </row>
    <row r="22">
      <c r="A22" s="88" t="s">
        <v>116</v>
      </c>
      <c r="B22" s="89">
        <f t="shared" ref="B22:D22" si="4">B18-B20</f>
        <v>48420</v>
      </c>
      <c r="C22" s="89">
        <f t="shared" si="4"/>
        <v>55620</v>
      </c>
      <c r="D22" s="89">
        <f t="shared" si="4"/>
        <v>57060</v>
      </c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5"/>
      <c r="Z22" s="85"/>
    </row>
    <row r="23">
      <c r="A23" s="84"/>
      <c r="B23" s="98"/>
      <c r="C23" s="98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5"/>
      <c r="Z23" s="85"/>
    </row>
    <row r="24">
      <c r="A24" s="88" t="s">
        <v>117</v>
      </c>
      <c r="B24" s="89"/>
      <c r="C24" s="89"/>
      <c r="D24" s="89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5"/>
      <c r="Z24" s="85"/>
    </row>
    <row r="25">
      <c r="A25" s="84"/>
      <c r="B25" s="98"/>
      <c r="C25" s="98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5"/>
      <c r="Z25" s="85"/>
    </row>
    <row r="26">
      <c r="A26" s="84" t="s">
        <v>118</v>
      </c>
      <c r="B26" s="99">
        <f>D22*0.1</f>
        <v>5706</v>
      </c>
      <c r="C26" s="85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5"/>
      <c r="Z26" s="85"/>
    </row>
    <row r="27">
      <c r="A27" s="84" t="s">
        <v>119</v>
      </c>
      <c r="B27" s="99">
        <f t="shared" ref="B27:D27" si="5">B22-$B$26</f>
        <v>42714</v>
      </c>
      <c r="C27" s="99">
        <f t="shared" si="5"/>
        <v>49914</v>
      </c>
      <c r="D27" s="99">
        <f t="shared" si="5"/>
        <v>51354</v>
      </c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5"/>
      <c r="Z27" s="85"/>
    </row>
    <row r="28">
      <c r="A28" s="84" t="s">
        <v>120</v>
      </c>
      <c r="B28" s="99">
        <f t="shared" ref="B28:D28" si="6">B27*0.3</f>
        <v>12814.2</v>
      </c>
      <c r="C28" s="99">
        <f t="shared" si="6"/>
        <v>14974.2</v>
      </c>
      <c r="D28" s="99">
        <f t="shared" si="6"/>
        <v>15406.2</v>
      </c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5"/>
      <c r="Z28" s="85"/>
    </row>
    <row r="29">
      <c r="A29" s="84" t="s">
        <v>121</v>
      </c>
      <c r="B29" s="99">
        <f t="shared" ref="B29:D29" si="7">B27*0.3</f>
        <v>12814.2</v>
      </c>
      <c r="C29" s="99">
        <f t="shared" si="7"/>
        <v>14974.2</v>
      </c>
      <c r="D29" s="99">
        <f t="shared" si="7"/>
        <v>15406.2</v>
      </c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5"/>
      <c r="Z29" s="85"/>
    </row>
    <row r="30">
      <c r="A30" s="84" t="s">
        <v>122</v>
      </c>
      <c r="B30" s="99">
        <f t="shared" ref="B30:D30" si="8">B27*0.4</f>
        <v>17085.6</v>
      </c>
      <c r="C30" s="99">
        <f t="shared" si="8"/>
        <v>19965.6</v>
      </c>
      <c r="D30" s="99">
        <f t="shared" si="8"/>
        <v>20541.6</v>
      </c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5"/>
      <c r="Z30" s="85"/>
    </row>
    <row r="31">
      <c r="A31" s="85"/>
      <c r="B31" s="100"/>
      <c r="C31" s="100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1"/>
      <c r="B32" s="102"/>
      <c r="C32" s="102"/>
      <c r="D32" s="102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85"/>
      <c r="B33" s="100"/>
      <c r="C33" s="100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3"/>
      <c r="B34" s="100"/>
      <c r="C34" s="100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85"/>
      <c r="B35" s="104"/>
      <c r="C35" s="104"/>
      <c r="D35" s="104"/>
      <c r="E35" s="85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5"/>
      <c r="Z35" s="85"/>
    </row>
    <row r="36">
      <c r="A36" s="101"/>
      <c r="B36" s="102"/>
      <c r="C36" s="102"/>
      <c r="D36" s="102"/>
      <c r="E36" s="85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5"/>
      <c r="Z36" s="85"/>
    </row>
    <row r="37">
      <c r="A37" s="85"/>
      <c r="B37" s="100"/>
      <c r="C37" s="100"/>
      <c r="D37" s="85"/>
      <c r="E37" s="85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5"/>
      <c r="Z37" s="85"/>
    </row>
    <row r="38">
      <c r="A38" s="103"/>
      <c r="B38" s="100"/>
      <c r="C38" s="100"/>
      <c r="D38" s="85"/>
      <c r="E38" s="85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5"/>
      <c r="Z38" s="85"/>
    </row>
    <row r="39">
      <c r="A39" s="85"/>
      <c r="B39" s="104"/>
      <c r="C39" s="104"/>
      <c r="D39" s="104"/>
      <c r="E39" s="85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5"/>
      <c r="Z39" s="85"/>
    </row>
    <row r="40">
      <c r="A40" s="101"/>
      <c r="B40" s="102"/>
      <c r="C40" s="102"/>
      <c r="D40" s="102"/>
      <c r="E40" s="85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5"/>
      <c r="Z40" s="85"/>
    </row>
    <row r="41">
      <c r="A41" s="85"/>
      <c r="B41" s="100"/>
      <c r="C41" s="100"/>
      <c r="D41" s="85"/>
      <c r="E41" s="85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5"/>
      <c r="Z41" s="85"/>
    </row>
    <row r="42">
      <c r="A42" s="85"/>
      <c r="B42" s="100"/>
      <c r="C42" s="100"/>
      <c r="D42" s="85"/>
      <c r="E42" s="85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5"/>
      <c r="Z42" s="85"/>
    </row>
    <row r="43">
      <c r="A43" s="85"/>
      <c r="B43" s="100"/>
      <c r="C43" s="100"/>
      <c r="D43" s="85"/>
      <c r="E43" s="85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5"/>
      <c r="Z43" s="85"/>
    </row>
    <row r="44">
      <c r="A44" s="84"/>
      <c r="B44" s="98"/>
      <c r="C44" s="98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5"/>
      <c r="Z44" s="85"/>
    </row>
    <row r="45">
      <c r="A45" s="84"/>
      <c r="B45" s="98"/>
      <c r="C45" s="98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5"/>
      <c r="Z45" s="85"/>
    </row>
    <row r="46">
      <c r="A46" s="84"/>
      <c r="B46" s="98"/>
      <c r="C46" s="98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5"/>
      <c r="Z46" s="85"/>
    </row>
    <row r="47">
      <c r="A47" s="84"/>
      <c r="B47" s="98"/>
      <c r="C47" s="98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5"/>
      <c r="Z47" s="85"/>
    </row>
    <row r="48">
      <c r="A48" s="84"/>
      <c r="B48" s="98"/>
      <c r="C48" s="98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5"/>
      <c r="Z48" s="85"/>
    </row>
    <row r="49">
      <c r="A49" s="84"/>
      <c r="B49" s="98"/>
      <c r="C49" s="98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5"/>
      <c r="Z49" s="85"/>
    </row>
    <row r="50">
      <c r="A50" s="84"/>
      <c r="B50" s="98"/>
      <c r="C50" s="98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5"/>
      <c r="Z50" s="85"/>
    </row>
    <row r="51">
      <c r="A51" s="84"/>
      <c r="B51" s="98"/>
      <c r="C51" s="98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5"/>
      <c r="Z51" s="85"/>
    </row>
    <row r="52">
      <c r="A52" s="84"/>
      <c r="B52" s="98"/>
      <c r="C52" s="98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5"/>
      <c r="Z52" s="85"/>
    </row>
    <row r="53">
      <c r="A53" s="84"/>
      <c r="B53" s="98"/>
      <c r="C53" s="98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5"/>
      <c r="Z53" s="85"/>
    </row>
    <row r="54">
      <c r="A54" s="84"/>
      <c r="B54" s="98"/>
      <c r="C54" s="98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5"/>
      <c r="Z54" s="85"/>
    </row>
    <row r="55">
      <c r="A55" s="84"/>
      <c r="B55" s="87"/>
      <c r="C55" s="87"/>
      <c r="D55" s="87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5"/>
      <c r="Z55" s="85"/>
    </row>
    <row r="56">
      <c r="A56" s="84"/>
      <c r="B56" s="98"/>
      <c r="C56" s="98"/>
      <c r="D56" s="98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5"/>
      <c r="Z56" s="85"/>
    </row>
    <row r="57">
      <c r="A57" s="85"/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85"/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85"/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5"/>
      <c r="B70" s="84"/>
      <c r="C70" s="84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85"/>
      <c r="B72" s="98"/>
      <c r="C72" s="84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85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85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85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85"/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85"/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85"/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85"/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85"/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85"/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85"/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85"/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85"/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85"/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85"/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85"/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85"/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85"/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85"/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85"/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85"/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85"/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85"/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85"/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85"/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85"/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85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85"/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85"/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85"/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85"/>
      <c r="B115" s="85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85"/>
      <c r="B116" s="85"/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85"/>
      <c r="B117" s="85"/>
      <c r="C117" s="85"/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85"/>
      <c r="B118" s="85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85"/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85"/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85"/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85"/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85"/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85"/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85"/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85"/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85"/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85"/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85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85"/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85"/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85"/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85"/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85"/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85"/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85"/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85"/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85"/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85"/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85"/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85"/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85"/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85"/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85"/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85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85"/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85"/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85"/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85"/>
      <c r="B151" s="85"/>
      <c r="C151" s="85"/>
      <c r="D151" s="85"/>
      <c r="E151" s="85"/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85"/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85"/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85"/>
      <c r="B154" s="85"/>
      <c r="C154" s="85"/>
      <c r="D154" s="85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85"/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85"/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85"/>
      <c r="B157" s="85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85"/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85"/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85"/>
      <c r="B160" s="85"/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85"/>
      <c r="B161" s="85"/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</sheetData>
  <mergeCells count="1">
    <mergeCell ref="A3:D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1.0"/>
    <col customWidth="1" min="2" max="2" width="27.5"/>
    <col customWidth="1" min="3" max="3" width="33.25"/>
  </cols>
  <sheetData>
    <row r="1">
      <c r="A1" s="6" t="s">
        <v>8</v>
      </c>
      <c r="B1" s="7"/>
      <c r="C1" s="7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>
      <c r="A2" s="7"/>
      <c r="B2" s="7"/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9" t="s">
        <v>9</v>
      </c>
      <c r="B3" s="10" t="s">
        <v>10</v>
      </c>
      <c r="C3" s="10" t="s">
        <v>11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11" t="s">
        <v>12</v>
      </c>
      <c r="B4" s="12">
        <v>250000.0</v>
      </c>
      <c r="C4" s="12">
        <v>1150000.0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11" t="s">
        <v>13</v>
      </c>
      <c r="B5" s="12">
        <v>600000.0</v>
      </c>
      <c r="C5" s="12">
        <v>3000000.0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11" t="s">
        <v>14</v>
      </c>
      <c r="B6" s="12">
        <v>450000.0</v>
      </c>
      <c r="C6" s="12">
        <v>2000000.0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11" t="s">
        <v>15</v>
      </c>
      <c r="B7" s="12">
        <v>3000000.0</v>
      </c>
      <c r="C7" s="12">
        <v>3000000.0</v>
      </c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13" t="s">
        <v>16</v>
      </c>
      <c r="B8" s="14">
        <f t="shared" ref="B8:C8" si="1">SUM(B4:B7)</f>
        <v>4300000</v>
      </c>
      <c r="C8" s="14">
        <f t="shared" si="1"/>
        <v>9150000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79.0"/>
    <col customWidth="1" min="2" max="2" width="28.25"/>
  </cols>
  <sheetData>
    <row r="1">
      <c r="A1" s="15" t="s">
        <v>17</v>
      </c>
      <c r="B1" s="16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7"/>
      <c r="B2" s="1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8" t="s">
        <v>18</v>
      </c>
      <c r="B3" s="19">
        <f>'2 PATRIMÔNIO'!C8</f>
        <v>9150000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5"/>
      <c r="B4" s="20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1" t="s">
        <v>19</v>
      </c>
      <c r="B5" s="22">
        <v>6000.0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21" t="s">
        <v>20</v>
      </c>
      <c r="B6" s="22">
        <v>5000.0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21" t="s">
        <v>21</v>
      </c>
      <c r="B7" s="23">
        <f>SUM('2 PATRIMÔNIO'!C4:C6)*0.005</f>
        <v>30750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21" t="s">
        <v>22</v>
      </c>
      <c r="B8" s="23">
        <f>B3*0.05</f>
        <v>457500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21" t="s">
        <v>23</v>
      </c>
      <c r="B9" s="23">
        <f>B3*0.08</f>
        <v>732000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24" t="s">
        <v>16</v>
      </c>
      <c r="B10" s="25">
        <f>SUM(B5:B9)</f>
        <v>1231250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5"/>
      <c r="B11" s="20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26" t="s">
        <v>24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7"/>
      <c r="B13" s="28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9" t="s">
        <v>25</v>
      </c>
      <c r="B14" s="30">
        <f>B10</f>
        <v>1231250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29" t="s">
        <v>26</v>
      </c>
      <c r="B15" s="30">
        <f>B14-B16</f>
        <v>861875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29" t="s">
        <v>27</v>
      </c>
      <c r="B16" s="30">
        <f>B14*0.3</f>
        <v>369375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29" t="s">
        <v>28</v>
      </c>
      <c r="B17" s="30">
        <f>B16*0.15</f>
        <v>55406.25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5"/>
      <c r="B18" s="20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31" t="s">
        <v>29</v>
      </c>
      <c r="B19" s="32">
        <f>B10+B17</f>
        <v>1286656.25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17"/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17"/>
      <c r="B21" s="16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17"/>
      <c r="B22" s="16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17"/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17"/>
      <c r="B24" s="16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17"/>
      <c r="B25" s="16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17"/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17"/>
      <c r="B27" s="16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17"/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17"/>
      <c r="B29" s="16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17"/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17"/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17"/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17"/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17"/>
      <c r="B34" s="16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17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17"/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17"/>
      <c r="B37" s="16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17"/>
      <c r="B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17"/>
      <c r="B39" s="16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17"/>
      <c r="B40" s="1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17"/>
      <c r="B41" s="16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17"/>
      <c r="B42" s="16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17"/>
      <c r="B43" s="16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17"/>
      <c r="B44" s="16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17"/>
      <c r="B45" s="16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17"/>
      <c r="B46" s="1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17"/>
      <c r="B47" s="16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17"/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17"/>
      <c r="B49" s="16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17"/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17"/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17"/>
      <c r="B52" s="1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6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6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6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6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6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6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6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6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6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6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6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6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6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6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6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6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6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6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6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6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6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6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6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6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6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6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6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6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6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6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6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6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6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6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6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6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6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6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6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6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6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6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6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6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6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6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6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6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6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6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6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6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6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6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6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6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6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6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6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6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6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6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6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6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6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6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6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6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6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6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6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6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6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6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6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6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6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6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6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6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6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6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6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6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6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6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6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6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6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6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6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6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6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6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6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6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6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6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6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6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6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6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6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6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6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6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6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6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6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6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6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6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6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6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6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6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6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6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6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6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6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6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6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6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6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6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6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6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6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6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6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6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6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6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6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6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6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6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6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6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6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6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6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6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6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6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6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6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6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6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6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6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6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6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6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6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6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6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6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6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6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6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6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6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6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6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6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6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6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6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6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6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6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6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6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6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6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6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6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6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6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6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6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6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6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6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6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6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6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6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6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6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6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6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6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6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6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6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6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6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6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6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6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6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6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6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6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6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6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6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6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6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6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6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6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6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6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6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6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6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6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6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6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6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6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6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6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6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6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6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6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6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6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6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6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6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6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6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6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6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6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6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6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6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6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6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6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6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6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6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6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6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6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6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6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6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6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6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6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6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6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6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6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6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6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6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6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6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6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6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6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6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6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6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6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6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6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6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6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6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6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6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6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6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6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6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6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6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6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6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6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6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6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6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6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6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6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6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6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6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6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6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6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6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6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6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6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6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6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6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6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6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6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6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6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6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6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6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6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6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6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6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6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6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6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6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6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6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6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6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6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6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6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6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6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6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6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6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6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6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6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6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6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6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6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6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6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6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6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6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6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6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6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6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6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6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6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6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6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6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6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6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6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6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6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6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6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6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6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6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6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6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6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6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6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6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6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6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6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6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6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6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6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6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6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6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6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6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6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6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6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6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6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6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6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6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6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6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6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6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6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6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6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6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6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6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6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6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6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6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6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6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6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6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6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6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6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6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6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6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6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6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6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6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6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6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6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6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6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6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6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6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6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6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6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6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6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6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6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6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6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6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6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6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6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6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6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6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6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6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6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6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6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6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6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6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6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6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6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6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6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6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6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6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6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6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6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6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6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6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6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6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6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6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6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6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6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6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6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6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6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6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6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6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6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6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6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6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6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6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6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6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6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6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6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6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6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6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6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6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6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6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6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6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6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6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6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6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6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6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6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6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6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6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6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6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6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6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6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6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6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6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6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6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6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6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6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6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6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6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6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6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6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6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6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6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6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6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6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6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6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6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6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6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6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6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6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6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6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6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6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6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6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6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6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6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6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6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6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6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6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6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6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6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6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6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6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6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6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6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6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6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6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6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6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6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6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6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6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6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6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6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6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6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6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6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6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6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6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6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6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6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6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6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6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6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6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6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6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6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6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6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6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6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6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6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6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6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6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6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6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6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6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6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6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6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6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6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6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6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6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6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6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6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6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6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6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6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6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6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6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6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6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6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6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6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6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6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6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6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6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6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6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6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6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6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6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6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6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6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6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6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6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6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6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6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6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6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6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6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6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6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6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6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6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6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6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6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6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6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6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6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6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6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6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6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6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6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6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6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6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6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6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6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6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6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6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6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6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6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6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6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6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6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6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6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6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6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6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6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6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6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6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6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6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6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6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6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6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6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6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6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6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6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6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6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6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6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6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6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6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6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6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6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6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6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6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6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6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6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6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6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6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6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6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6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6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6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6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6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6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6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6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6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6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6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6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6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6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6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6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6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6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6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6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6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6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6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6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6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6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6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6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6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6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6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6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6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6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6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6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6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6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6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6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6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6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6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6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6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6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6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6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6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6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6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6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6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6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6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6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6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6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6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6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6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6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6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6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6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6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6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6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6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6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6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6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6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6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6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6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6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6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6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6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6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6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6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6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6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6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6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6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6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6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6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6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6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6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6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6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6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6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6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6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6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6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6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6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6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6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6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6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6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6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6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6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6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6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6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6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6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6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6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6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6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6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6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6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6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6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6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6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6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6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6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6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6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6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6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6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6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6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6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6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6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6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6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6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6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6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6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6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6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6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6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6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6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6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6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6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6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6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6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6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6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6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6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6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6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6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6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6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6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6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6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6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6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6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6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6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6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6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6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6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6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6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6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6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6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6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6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6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6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6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6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6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6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6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>
      <c r="A999" s="17"/>
      <c r="B999" s="16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>
      <c r="A1000" s="17"/>
      <c r="B1000" s="16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>
      <c r="A1001" s="17"/>
      <c r="B1001" s="16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</sheetData>
  <mergeCells count="1">
    <mergeCell ref="A12:B12"/>
  </mergeCells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1.0"/>
    <col customWidth="1" min="2" max="2" width="28.5"/>
  </cols>
  <sheetData>
    <row r="1">
      <c r="A1" s="33" t="s">
        <v>30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18" t="s">
        <v>18</v>
      </c>
      <c r="B3" s="34">
        <f>'2 PATRIMÔNIO'!C8</f>
        <v>9150000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3" t="s">
        <v>19</v>
      </c>
      <c r="B5" s="35">
        <f>B7</f>
        <v>30750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3" t="s">
        <v>20</v>
      </c>
      <c r="B6" s="35">
        <v>5000.0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3" t="s">
        <v>21</v>
      </c>
      <c r="B7" s="36">
        <f>SUM('2 PATRIMÔNIO'!C4:C6)*0.005</f>
        <v>30750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3" t="s">
        <v>22</v>
      </c>
      <c r="B8" s="3">
        <v>0.0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3" t="s">
        <v>23</v>
      </c>
      <c r="B9" s="36">
        <f>B3*0.08</f>
        <v>732000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31" t="s">
        <v>16</v>
      </c>
      <c r="B10" s="37">
        <f>SUM(B5:B9)</f>
        <v>798500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38" t="s">
        <v>31</v>
      </c>
      <c r="B12" s="39">
        <f>'3 INVENTÁRIO'!B19-B10</f>
        <v>488156.25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40"/>
      <c r="B13" s="41">
        <f>B12/'3 INVENTÁRIO'!B19</f>
        <v>0.3793991208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33"/>
      <c r="B19" s="42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1.75"/>
    <col customWidth="1" min="2" max="2" width="28.88"/>
  </cols>
  <sheetData>
    <row r="1">
      <c r="A1" s="33" t="s">
        <v>32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18" t="s">
        <v>18</v>
      </c>
      <c r="B3" s="34">
        <f>'2 PATRIMÔNIO'!B8</f>
        <v>4300000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3" t="s">
        <v>21</v>
      </c>
      <c r="B5" s="36">
        <f>SUM('2 PATRIMÔNIO'!C4:C6)*0.005</f>
        <v>30750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3" t="s">
        <v>33</v>
      </c>
      <c r="B6" s="36">
        <f>450*3</f>
        <v>1350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3" t="s">
        <v>34</v>
      </c>
      <c r="B7" s="36">
        <f>500*3</f>
        <v>1500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3" t="s">
        <v>22</v>
      </c>
      <c r="B8" s="35">
        <v>60000.0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3" t="s">
        <v>23</v>
      </c>
      <c r="B9" s="36">
        <f>B3*0.08</f>
        <v>344000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31" t="s">
        <v>16</v>
      </c>
      <c r="B10" s="37">
        <f>SUM(B5:B9)</f>
        <v>437600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43"/>
      <c r="B11" s="43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44" t="s">
        <v>31</v>
      </c>
      <c r="B12" s="45">
        <f>'3 INVENTÁRIO'!B19-B10</f>
        <v>849056.25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46"/>
      <c r="B13" s="47">
        <f>B12/'3 INVENTÁRIO'!B19</f>
        <v>0.6598936196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43"/>
      <c r="B14" s="4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29" t="s">
        <v>35</v>
      </c>
      <c r="B15" s="48">
        <v>200.0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9" t="s">
        <v>36</v>
      </c>
      <c r="B16" s="49">
        <f>B15*12</f>
        <v>2400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33"/>
      <c r="B21" s="42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60.5"/>
    <col customWidth="1" min="2" max="2" width="38.5"/>
  </cols>
  <sheetData>
    <row r="1">
      <c r="A1" s="33" t="s">
        <v>37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18" t="s">
        <v>18</v>
      </c>
      <c r="B3" s="34">
        <f>'2 PATRIMÔNIO'!B8</f>
        <v>4300000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3" t="s">
        <v>21</v>
      </c>
      <c r="B5" s="36">
        <f>SUM('2 PATRIMÔNIO'!C4:C6)*0.005</f>
        <v>30750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3" t="s">
        <v>33</v>
      </c>
      <c r="B6" s="36">
        <f>450*5</f>
        <v>2250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3" t="s">
        <v>34</v>
      </c>
      <c r="B7" s="36">
        <f>500*5</f>
        <v>2500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3" t="s">
        <v>22</v>
      </c>
      <c r="B8" s="35">
        <v>67000.0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3" t="s">
        <v>23</v>
      </c>
      <c r="B9" s="36">
        <f>B3*0.02</f>
        <v>86000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31" t="s">
        <v>16</v>
      </c>
      <c r="B10" s="37">
        <f>SUM(B5:B9)</f>
        <v>188500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44" t="s">
        <v>31</v>
      </c>
      <c r="B12" s="45">
        <f>'3 INVENTÁRIO'!B19-B10</f>
        <v>1098156.25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46"/>
      <c r="B13" s="47">
        <f>B12/'3 INVENTÁRIO'!B19</f>
        <v>0.8534962233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29" t="s">
        <v>35</v>
      </c>
      <c r="B15" s="48">
        <v>300.0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9" t="s">
        <v>36</v>
      </c>
      <c r="B16" s="49">
        <f>B15*12</f>
        <v>3600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9.63"/>
    <col customWidth="1" min="2" max="2" width="28.13"/>
  </cols>
  <sheetData>
    <row r="1">
      <c r="A1" s="33" t="s">
        <v>38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18" t="s">
        <v>18</v>
      </c>
      <c r="B3" s="34">
        <f>'2 PATRIMÔNIO'!B8</f>
        <v>4300000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3" t="s">
        <v>21</v>
      </c>
      <c r="B5" s="36">
        <f>SUM('2 PATRIMÔNIO'!C4:C6)*0.005</f>
        <v>30750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3" t="s">
        <v>33</v>
      </c>
      <c r="B6" s="36">
        <f>450*7</f>
        <v>3150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3" t="s">
        <v>34</v>
      </c>
      <c r="B7" s="36">
        <f>500*7</f>
        <v>3500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3" t="s">
        <v>22</v>
      </c>
      <c r="B8" s="35">
        <v>70000.0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3" t="s">
        <v>23</v>
      </c>
      <c r="B9" s="36">
        <f>100000*0.04</f>
        <v>4000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31" t="s">
        <v>16</v>
      </c>
      <c r="B10" s="37">
        <f>SUM(B5:B9)</f>
        <v>111400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44" t="s">
        <v>31</v>
      </c>
      <c r="B12" s="45">
        <f>'3 INVENTÁRIO'!B19-B10</f>
        <v>1175256.25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46"/>
      <c r="B13" s="47">
        <f>B12/'3 INVENTÁRIO'!B19</f>
        <v>0.9134189882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29" t="s">
        <v>35</v>
      </c>
      <c r="B15" s="48">
        <v>300.0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9" t="s">
        <v>36</v>
      </c>
      <c r="B16" s="49">
        <f>B15*12</f>
        <v>3600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26.63"/>
    <col customWidth="1" min="2" max="2" width="26.75"/>
    <col customWidth="1" min="3" max="3" width="27.75"/>
    <col customWidth="1" min="4" max="4" width="13.88"/>
  </cols>
  <sheetData>
    <row r="1">
      <c r="A1" s="33" t="s">
        <v>39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40.5" customHeight="1">
      <c r="A3" s="24" t="s">
        <v>40</v>
      </c>
      <c r="B3" s="50" t="s">
        <v>41</v>
      </c>
      <c r="C3" s="50" t="s">
        <v>42</v>
      </c>
      <c r="D3" s="50" t="s">
        <v>43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39.75" customHeight="1">
      <c r="A4" s="24" t="s">
        <v>44</v>
      </c>
      <c r="B4" s="25">
        <f>'3 INVENTÁRIO'!B19</f>
        <v>1286656.25</v>
      </c>
      <c r="C4" s="50">
        <v>0.0</v>
      </c>
      <c r="D4" s="50">
        <v>0.0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9.75" customHeight="1">
      <c r="A5" s="24" t="s">
        <v>45</v>
      </c>
      <c r="B5" s="25">
        <f>'4 DOAÇÕES'!B10</f>
        <v>798500</v>
      </c>
      <c r="C5" s="25">
        <f>B4-B5</f>
        <v>488156.25</v>
      </c>
      <c r="D5" s="51">
        <f>C5/B4</f>
        <v>0.3793991208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39.75" customHeight="1">
      <c r="A6" s="24" t="s">
        <v>46</v>
      </c>
      <c r="B6" s="25">
        <f>'5 UMA CÉLULA'!B10</f>
        <v>437600</v>
      </c>
      <c r="C6" s="25">
        <f>B4-B6</f>
        <v>849056.25</v>
      </c>
      <c r="D6" s="51">
        <f>C6/B4</f>
        <v>0.6598936196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40.5" customHeight="1">
      <c r="A7" s="24" t="s">
        <v>47</v>
      </c>
      <c r="B7" s="25">
        <f>'6 DUAS CÉLULAS'!B10</f>
        <v>188500</v>
      </c>
      <c r="C7" s="25">
        <f>B4-B7</f>
        <v>1098156.25</v>
      </c>
      <c r="D7" s="51">
        <f>C7/B4</f>
        <v>0.8534962233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24" t="s">
        <v>48</v>
      </c>
      <c r="B8" s="25">
        <f>'7 TRÊS CÉLULAS'!B10</f>
        <v>111400</v>
      </c>
      <c r="C8" s="25">
        <f>B4-B8</f>
        <v>1175256.25</v>
      </c>
      <c r="D8" s="51">
        <f>C8/B4</f>
        <v>0.9134189882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4.88"/>
    <col customWidth="1" min="2" max="26" width="27.88"/>
  </cols>
  <sheetData>
    <row r="1" ht="30.0" customHeight="1">
      <c r="A1" s="33" t="s">
        <v>49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0.0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30.0" customHeight="1">
      <c r="A3" s="52" t="s">
        <v>50</v>
      </c>
      <c r="B3" s="53">
        <f>(('2 PATRIMÔNIO'!C4-'2 PATRIMÔNIO'!B4)+('2 PATRIMÔNIO'!C5-'2 PATRIMÔNIO'!B5)+('2 PATRIMÔNIO'!C6-'2 PATRIMÔNIO'!B6))*0.03</f>
        <v>145500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30.0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0.0" customHeight="1">
      <c r="A5" s="24" t="s">
        <v>40</v>
      </c>
      <c r="B5" s="50" t="s">
        <v>41</v>
      </c>
      <c r="C5" s="50" t="s">
        <v>42</v>
      </c>
      <c r="D5" s="50" t="s">
        <v>43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30.0" customHeight="1">
      <c r="A6" s="24" t="s">
        <v>44</v>
      </c>
      <c r="B6" s="25">
        <f>'3 INVENTÁRIO'!B19</f>
        <v>1286656.25</v>
      </c>
      <c r="C6" s="50">
        <v>0.0</v>
      </c>
      <c r="D6" s="50">
        <v>0.0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30.0" customHeight="1">
      <c r="A7" s="24" t="s">
        <v>45</v>
      </c>
      <c r="B7" s="25">
        <f>'4 DOAÇÕES'!B10</f>
        <v>798500</v>
      </c>
      <c r="C7" s="25">
        <f>B6-B7</f>
        <v>488156.25</v>
      </c>
      <c r="D7" s="51">
        <f>C7/B6</f>
        <v>0.3793991208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30.0" customHeight="1">
      <c r="A8" s="24" t="s">
        <v>46</v>
      </c>
      <c r="B8" s="25">
        <f>'5 UMA CÉLULA'!B10+B3</f>
        <v>583100</v>
      </c>
      <c r="C8" s="25">
        <f>B6-B8</f>
        <v>703556.25</v>
      </c>
      <c r="D8" s="51">
        <f>C8/B6</f>
        <v>0.5468098025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30.0" customHeight="1">
      <c r="A9" s="24" t="s">
        <v>47</v>
      </c>
      <c r="B9" s="25">
        <f>'6 DUAS CÉLULAS'!B10+B3</f>
        <v>334000</v>
      </c>
      <c r="C9" s="25">
        <f>B6-B9</f>
        <v>952656.25</v>
      </c>
      <c r="D9" s="51">
        <f>C9/B6</f>
        <v>0.7404124062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30.0" customHeight="1">
      <c r="A10" s="24" t="s">
        <v>48</v>
      </c>
      <c r="B10" s="25">
        <f>'7 TRÊS CÉLULAS'!B10+B3</f>
        <v>256900</v>
      </c>
      <c r="C10" s="25">
        <f>B6-B10</f>
        <v>1029756.25</v>
      </c>
      <c r="D10" s="51">
        <f>C10/B6</f>
        <v>0.8003351711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30.0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30.0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30.0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30.0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30.0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30.0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30.0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30.0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30.0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30.0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30.0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30.0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30.0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30.0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30.0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30.0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30.0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30.0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30.0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30.0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30.0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30.0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30.0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30.0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30.0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30.0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30.0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30.0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30.0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30.0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30.0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30.0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30.0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30.0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30.0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30.0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30.0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30.0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30.0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30.0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30.0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30.0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30.0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30.0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30.0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30.0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30.0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30.0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30.0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30.0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30.0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30.0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30.0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30.0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30.0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30.0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30.0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30.0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30.0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30.0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30.0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30.0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30.0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30.0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30.0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30.0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30.0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30.0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30.0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30.0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30.0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30.0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30.0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30.0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30.0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30.0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30.0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30.0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30.0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30.0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30.0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30.0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30.0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30.0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30.0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30.0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30.0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30.0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30.0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30.0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30.0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30.0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30.0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30.0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30.0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30.0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30.0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30.0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30.0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30.0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30.0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30.0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30.0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30.0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30.0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30.0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30.0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30.0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30.0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30.0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30.0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30.0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30.0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30.0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30.0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30.0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30.0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30.0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30.0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30.0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30.0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30.0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30.0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30.0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30.0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30.0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30.0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30.0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30.0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30.0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30.0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30.0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30.0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30.0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30.0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30.0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30.0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30.0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30.0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30.0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30.0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30.0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30.0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30.0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30.0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30.0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30.0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30.0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30.0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30.0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30.0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30.0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30.0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30.0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30.0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30.0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30.0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30.0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30.0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30.0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30.0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30.0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30.0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30.0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30.0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30.0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30.0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30.0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30.0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30.0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30.0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30.0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30.0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30.0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30.0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30.0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30.0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30.0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30.0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30.0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30.0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30.0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30.0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30.0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30.0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30.0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30.0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30.0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30.0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30.0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30.0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30.0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30.0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30.0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30.0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30.0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30.0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30.0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30.0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30.0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30.0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30.0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30.0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30.0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30.0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30.0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30.0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30.0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30.0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30.0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30.0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30.0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30.0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30.0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30.0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30.0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30.0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30.0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30.0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30.0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30.0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30.0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30.0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30.0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30.0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30.0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30.0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30.0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30.0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30.0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30.0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30.0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30.0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30.0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30.0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30.0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30.0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30.0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30.0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30.0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30.0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30.0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30.0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30.0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30.0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30.0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30.0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30.0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30.0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30.0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30.0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30.0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30.0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30.0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30.0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30.0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30.0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30.0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30.0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30.0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30.0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30.0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30.0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30.0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30.0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30.0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30.0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30.0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30.0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30.0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30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30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30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30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30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30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30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30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30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30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30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30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30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30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30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30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30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30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30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30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30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30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30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30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30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30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30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30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30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30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30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30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30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30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30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30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30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30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30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30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30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30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30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30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30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30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30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30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30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30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30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30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30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30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30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30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30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30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30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30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30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30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30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30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30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30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30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30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30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30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30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30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30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30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30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30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30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30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30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30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30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30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30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30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30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30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30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30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30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30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30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30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30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30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30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30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30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30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30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30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30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30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30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30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30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30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30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30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30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30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30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30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30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30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30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30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30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30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30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30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30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30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30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30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30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30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30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30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30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30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30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30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30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30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30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30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30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30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30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30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30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30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30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30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30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30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30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30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30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30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30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30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30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30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30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30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30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30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30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30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30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30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30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30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30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30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30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30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30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30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30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30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30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30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30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30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30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30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30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30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30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30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30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30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30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30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30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30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30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30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30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30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30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30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30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30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30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30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30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30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30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30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30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30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30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30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30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30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30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30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30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30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30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30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30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30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30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30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30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30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30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30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30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30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30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30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30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30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30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30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30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30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30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30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30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30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30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30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30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30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30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30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30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30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30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30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30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30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30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30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30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30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30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30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30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30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30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30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30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30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30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30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30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30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30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30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30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30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30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30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30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30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30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30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30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30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30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30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30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30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30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30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30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30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30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30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30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30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30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30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30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30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30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30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30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30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30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30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30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30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30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30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30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30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30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30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30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30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30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30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30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30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30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30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30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30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30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30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30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30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30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30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30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30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30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30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30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30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30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30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30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30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30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30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30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30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30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30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30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30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30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30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30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30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30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30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30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30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30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30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30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30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30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30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30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30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30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30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30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30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30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30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30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30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30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30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30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30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30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30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30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30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30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30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30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30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30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30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30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30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30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30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30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30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30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30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30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30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30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30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30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30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30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30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30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30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30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30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30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30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30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30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30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30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30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30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30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30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30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30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30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30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30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30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30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30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30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30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30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30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30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30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30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30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30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30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30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30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30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30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30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30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30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30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30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30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30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30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30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30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30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30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30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30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30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30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30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30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30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30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30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30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30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30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30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30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30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30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30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30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30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30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30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30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30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30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30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30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30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30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30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30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30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30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30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30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30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30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30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30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30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30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30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30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30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30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30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30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30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30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30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30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30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30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30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30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30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30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30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30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30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30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30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30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30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30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30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30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30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30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30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30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30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30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30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30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30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30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30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30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30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30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30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30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30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30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30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30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30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30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30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30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30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30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30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30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30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30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30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30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30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30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30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30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30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30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30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30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30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30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30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30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30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30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30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30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30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30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30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30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30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30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30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30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30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30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30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30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30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30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30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30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30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30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30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30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30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30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30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30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30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30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30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30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30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30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30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30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30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30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30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30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30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30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30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30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30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30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30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30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30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30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30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30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30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30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30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30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30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30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30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30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30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30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30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30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30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30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30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30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30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30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30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30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30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30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30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30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30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30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30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30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30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30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30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30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30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30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30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30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30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30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30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30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30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30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30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30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30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30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30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30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30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30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30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30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30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30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30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30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30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30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30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30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30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30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30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30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30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30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30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30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30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30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30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30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30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30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30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30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30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30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30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30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30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30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30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30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30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30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30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30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30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30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30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30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30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30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30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30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30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30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30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30.0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30.0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30.0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30.0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30.0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30.0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30.0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30.0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30.0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30.0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30.0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30.0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30.0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30.0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30.0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30.0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30.0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30.0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30.0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ht="30.0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</sheetData>
  <drawing r:id="rId1"/>
  <tableParts count="1">
    <tablePart r:id="rId3"/>
  </tableParts>
</worksheet>
</file>